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st sheet" sheetId="1" r:id="rId3"/>
    <sheet state="visible" name="UKCSC FAIR TRADE SET rates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<sst xmlns="http://schemas.openxmlformats.org/spreadsheetml/2006/main" count="143" uniqueCount="116">
  <si>
    <t xml:space="preserve">care giver, no labour - EXAMPLE </t>
  </si>
  <si>
    <t xml:space="preserve">what </t>
  </si>
  <si>
    <t>cost  per gram</t>
  </si>
  <si>
    <t>Key:</t>
  </si>
  <si>
    <t xml:space="preserve">static values: </t>
  </si>
  <si>
    <t>***</t>
  </si>
  <si>
    <t>electric (per gram)</t>
  </si>
  <si>
    <t>cost of electric- average of peak/off peak</t>
  </si>
  <si>
    <t>*</t>
  </si>
  <si>
    <t>key answers</t>
  </si>
  <si>
    <t xml:space="preserve">Rate of clipping </t>
  </si>
  <si>
    <t xml:space="preserve">cost of nutrients </t>
  </si>
  <si>
    <t>cost of seeds or cuttings</t>
  </si>
  <si>
    <t xml:space="preserve">mileage costs for delivery </t>
  </si>
  <si>
    <t xml:space="preserve">plants per hour (clipping) </t>
  </si>
  <si>
    <t>anticipated yield per plant</t>
  </si>
  <si>
    <t>actual yield</t>
  </si>
  <si>
    <t>tending rate per hour</t>
  </si>
  <si>
    <t>minutes per 1 plant per day (average over grow)</t>
  </si>
  <si>
    <t>time (minutes) per 1 plant to harvest and clean</t>
  </si>
  <si>
    <t xml:space="preserve">local rent </t>
  </si>
  <si>
    <t>plants in grow</t>
  </si>
  <si>
    <t>size of grow</t>
  </si>
  <si>
    <t>plants per metre</t>
  </si>
  <si>
    <t>clipping (per gram)</t>
  </si>
  <si>
    <t>UKCSC FAIR TRADE SET</t>
  </si>
  <si>
    <t>delivery (cost of miles at rate)</t>
  </si>
  <si>
    <t xml:space="preserve">per gram, </t>
  </si>
  <si>
    <t>VARIABLES SET BY COLLECTIVE HEAD</t>
  </si>
  <si>
    <t>nutrients (per gram)</t>
  </si>
  <si>
    <t>under progress</t>
  </si>
  <si>
    <t>cost of seeds or cuttings per gram</t>
  </si>
  <si>
    <t>per KWH/WattHour</t>
  </si>
  <si>
    <t>in £ per plant/ 9 plants/gram</t>
  </si>
  <si>
    <t>average yield in grams</t>
  </si>
  <si>
    <t>actual yield in grams</t>
  </si>
  <si>
    <t>in £ per m2 per month /Per gram per month</t>
  </si>
  <si>
    <t xml:space="preserve">total plants </t>
  </si>
  <si>
    <t>space in m2</t>
  </si>
  <si>
    <t>in plants</t>
  </si>
  <si>
    <t>per hour/per gram/plants per hour</t>
  </si>
  <si>
    <t>£ per mile/miles travelled</t>
  </si>
  <si>
    <t>rent</t>
  </si>
  <si>
    <t xml:space="preserve">total </t>
  </si>
  <si>
    <t>* electric rate is calculated here</t>
  </si>
  <si>
    <t xml:space="preserve">veg cycle length </t>
  </si>
  <si>
    <t>flower cycle length</t>
  </si>
  <si>
    <t>total watt in veg</t>
  </si>
  <si>
    <t xml:space="preserve">total watt in flower </t>
  </si>
  <si>
    <t>watt hours in veg</t>
  </si>
  <si>
    <t xml:space="preserve">watt hours in flower </t>
  </si>
  <si>
    <t xml:space="preserve">cost in electric per gram </t>
  </si>
  <si>
    <t>cost in electric per gram</t>
  </si>
  <si>
    <t>gardener</t>
  </si>
  <si>
    <t>in weeks</t>
  </si>
  <si>
    <t xml:space="preserve">in watts </t>
  </si>
  <si>
    <t>in watt hours per plant</t>
  </si>
  <si>
    <t>in watts</t>
  </si>
  <si>
    <t>in £</t>
  </si>
  <si>
    <t>tending (per gram)</t>
  </si>
  <si>
    <t>**</t>
  </si>
  <si>
    <t xml:space="preserve">** tending cost is calculated here </t>
  </si>
  <si>
    <t>rate per hour</t>
  </si>
  <si>
    <t xml:space="preserve">average time taken per crop per day </t>
  </si>
  <si>
    <t>minutes per 1 gram per day (average over grow)</t>
  </si>
  <si>
    <t xml:space="preserve">tending cost </t>
  </si>
  <si>
    <t xml:space="preserve">tending cost  </t>
  </si>
  <si>
    <t>in hours</t>
  </si>
  <si>
    <t>in minutes per gram per crop</t>
  </si>
  <si>
    <t>in £ per gram</t>
  </si>
  <si>
    <t xml:space="preserve">reimbursement per grow total </t>
  </si>
  <si>
    <t xml:space="preserve">electric cost per grow </t>
  </si>
  <si>
    <t>rent costs per grow</t>
  </si>
  <si>
    <t xml:space="preserve">nutriants and seeds cost </t>
  </si>
  <si>
    <t>reimbusement for time and delivery per grow</t>
  </si>
  <si>
    <t>weeks per grow</t>
  </si>
  <si>
    <t>per year, based on 4 cycles</t>
  </si>
  <si>
    <t>space rental per year</t>
  </si>
  <si>
    <t>total reimburesment Per annum</t>
  </si>
  <si>
    <t xml:space="preserve">total cannabis produce estimate in grams </t>
  </si>
  <si>
    <t>in ounces</t>
  </si>
  <si>
    <t>per ounce</t>
  </si>
  <si>
    <t xml:space="preserve">cost to clip </t>
  </si>
  <si>
    <t>time clip in hours</t>
  </si>
  <si>
    <t>COST OF CANNABIS Products</t>
  </si>
  <si>
    <t xml:space="preserve">unit of measurement </t>
  </si>
  <si>
    <t>litres</t>
  </si>
  <si>
    <t>end quantity/volume</t>
  </si>
  <si>
    <t xml:space="preserve">cannabis used in grams </t>
  </si>
  <si>
    <t xml:space="preserve">retail end cost on blackmarket </t>
  </si>
  <si>
    <t>sale price from black market grower in bulk</t>
  </si>
  <si>
    <t>cost of Black market weed on the street per gram locally</t>
  </si>
  <si>
    <t xml:space="preserve">cost of black market weed volume sale locally per 28 grams </t>
  </si>
  <si>
    <t>Cannabis used in cost</t>
  </si>
  <si>
    <t>materials added in £ (including packaging total)</t>
  </si>
  <si>
    <t>materials added in £, per unit of measurement (including packaging)</t>
  </si>
  <si>
    <t xml:space="preserve">cost/labour per  hours </t>
  </si>
  <si>
    <t>watts of power</t>
  </si>
  <si>
    <t>hours taken</t>
  </si>
  <si>
    <t>cost of cannabis (per gram)</t>
  </si>
  <si>
    <t>Type: Trim</t>
  </si>
  <si>
    <t>cost  per gram (of cannabis matter = total input cannabis/output product)</t>
  </si>
  <si>
    <t>per what</t>
  </si>
  <si>
    <t>electric (at cost/watts/hours, by volume)</t>
  </si>
  <si>
    <t>per unit</t>
  </si>
  <si>
    <t>Creation (in £  cost in hours/volume)</t>
  </si>
  <si>
    <t xml:space="preserve">added products (at cost/volume) </t>
  </si>
  <si>
    <t>delivery (cost of miles at rate, per volume)</t>
  </si>
  <si>
    <t>total cost in £</t>
  </si>
  <si>
    <t>per gram of cannabis in product</t>
  </si>
  <si>
    <t>total product per gram</t>
  </si>
  <si>
    <t>which equals this much product measurement per gram of cannabis</t>
  </si>
  <si>
    <t xml:space="preserve">total cost </t>
  </si>
  <si>
    <t xml:space="preserve">per unit of measurement </t>
  </si>
  <si>
    <t xml:space="preserve">total cost for total volume </t>
  </si>
  <si>
    <t>total volume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</si>
</sst>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£&quot;#,##0.00"/>
    <numFmt numFmtId="165" formatCode="&quot;£&quot;#,##0.00000"/>
  </numFmts>
  <fonts count="2">
    <font>
      <sz val="11.0"/>
      <color rgb="FF000000"/>
      <name val="Calibri"/>
    </font>
    <font>
      <b/>
      <sz val="11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</fills>
  <borders count="43"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/>
    </xf>
    <xf borderId="0" fillId="0" fontId="0" numFmtId="0" xfId="0" applyAlignment="1" applyFont="1">
      <alignment horizontal="center" vertical="center" wrapText="1"/>
    </xf>
    <xf borderId="0" fillId="0" fontId="1" numFmtId="0" xfId="0" applyAlignment="1" applyFont="1">
      <alignment horizontal="center" vertical="center" wrapText="1"/>
    </xf>
    <xf borderId="0" fillId="0" fontId="0" numFmtId="164" xfId="0" applyAlignment="1" applyFont="1" applyNumberForma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2" fillId="0" fontId="0" numFmtId="0" xfId="0" applyAlignment="1" applyBorder="1" applyFont="1">
      <alignment horizontal="center" vertical="center" wrapText="1"/>
    </xf>
    <xf borderId="3" fillId="2" fontId="0" numFmtId="0" xfId="0" applyAlignment="1" applyBorder="1" applyFill="1" applyFont="1">
      <alignment horizontal="center" vertical="center" wrapText="1"/>
    </xf>
    <xf borderId="0" fillId="3" fontId="0" numFmtId="0" xfId="0" applyAlignment="1" applyBorder="1" applyFill="1" applyFont="1">
      <alignment horizontal="center" vertical="center" wrapText="1"/>
    </xf>
    <xf borderId="0" fillId="0" fontId="0" numFmtId="0" xfId="0" applyFont="1"/>
    <xf borderId="0" fillId="4" fontId="0" numFmtId="0" xfId="0" applyAlignment="1" applyBorder="1" applyFill="1" applyFont="1">
      <alignment horizontal="center" vertical="center" wrapText="1"/>
    </xf>
    <xf borderId="4" fillId="0" fontId="0" numFmtId="0" xfId="0" applyAlignment="1" applyBorder="1" applyFont="1">
      <alignment horizontal="center" vertical="center" wrapText="1"/>
    </xf>
    <xf borderId="5" fillId="0" fontId="0" numFmtId="0" xfId="0" applyAlignment="1" applyBorder="1" applyFont="1">
      <alignment horizontal="center" vertical="center" wrapText="1"/>
    </xf>
    <xf borderId="6" fillId="4" fontId="0" numFmtId="164" xfId="0" applyAlignment="1" applyBorder="1" applyFont="1" applyNumberFormat="1">
      <alignment horizontal="center" vertical="center" wrapText="1"/>
    </xf>
    <xf borderId="7" fillId="5" fontId="0" numFmtId="164" xfId="0" applyAlignment="1" applyBorder="1" applyFill="1" applyFont="1" applyNumberFormat="1">
      <alignment horizontal="center" vertical="center" wrapText="1"/>
    </xf>
    <xf borderId="5" fillId="6" fontId="0" numFmtId="0" xfId="0" applyAlignment="1" applyBorder="1" applyFill="1" applyFont="1">
      <alignment horizontal="center" vertical="center" wrapText="1"/>
    </xf>
    <xf borderId="8" fillId="0" fontId="0" numFmtId="0" xfId="0" applyAlignment="1" applyBorder="1" applyFont="1">
      <alignment horizontal="center" vertical="center" wrapText="1"/>
    </xf>
    <xf borderId="9" fillId="0" fontId="0" numFmtId="0" xfId="0" applyAlignment="1" applyBorder="1" applyFont="1">
      <alignment horizontal="center" vertical="center" wrapText="1"/>
    </xf>
    <xf borderId="3" fillId="0" fontId="0" numFmtId="0" xfId="0" applyAlignment="1" applyBorder="1" applyFont="1">
      <alignment horizontal="center" vertical="center" wrapText="1"/>
    </xf>
    <xf borderId="10" fillId="5" fontId="0" numFmtId="164" xfId="0" applyAlignment="1" applyBorder="1" applyFont="1" applyNumberFormat="1">
      <alignment horizontal="center" vertical="center" wrapText="1"/>
    </xf>
    <xf borderId="11" fillId="0" fontId="0" numFmtId="0" xfId="0" applyAlignment="1" applyBorder="1" applyFont="1">
      <alignment horizontal="center" vertical="center" wrapText="1"/>
    </xf>
    <xf borderId="10" fillId="5" fontId="0" numFmtId="0" xfId="0" applyAlignment="1" applyBorder="1" applyFont="1">
      <alignment horizontal="center" vertical="center" wrapText="1"/>
    </xf>
    <xf borderId="3" fillId="3" fontId="0" numFmtId="0" xfId="0" applyAlignment="1" applyBorder="1" applyFont="1">
      <alignment horizontal="center" vertical="center" wrapText="1"/>
    </xf>
    <xf borderId="12" fillId="0" fontId="0" numFmtId="0" xfId="0" applyAlignment="1" applyBorder="1" applyFont="1">
      <alignment horizontal="center" vertical="center" wrapText="1"/>
    </xf>
    <xf borderId="6" fillId="0" fontId="0" numFmtId="164" xfId="0" applyAlignment="1" applyBorder="1" applyFont="1" applyNumberFormat="1">
      <alignment horizontal="center" vertical="center" wrapText="1"/>
    </xf>
    <xf borderId="9" fillId="5" fontId="0" numFmtId="0" xfId="0" applyAlignment="1" applyBorder="1" applyFont="1">
      <alignment horizontal="center" vertical="center" wrapText="1"/>
    </xf>
    <xf borderId="13" fillId="5" fontId="0" numFmtId="164" xfId="0" applyAlignment="1" applyBorder="1" applyFont="1" applyNumberFormat="1">
      <alignment horizontal="center" vertical="center" wrapText="1"/>
    </xf>
    <xf borderId="5" fillId="0" fontId="0" numFmtId="164" xfId="0" applyAlignment="1" applyBorder="1" applyFont="1" applyNumberFormat="1">
      <alignment horizontal="center" vertical="center" wrapText="1"/>
    </xf>
    <xf borderId="14" fillId="5" fontId="0" numFmtId="164" xfId="0" applyAlignment="1" applyBorder="1" applyFont="1" applyNumberFormat="1">
      <alignment horizontal="center" vertical="center" wrapText="1"/>
    </xf>
    <xf borderId="13" fillId="7" fontId="0" numFmtId="0" xfId="0" applyAlignment="1" applyBorder="1" applyFill="1" applyFont="1">
      <alignment horizontal="center" vertical="center" wrapText="1"/>
    </xf>
    <xf borderId="5" fillId="7" fontId="0" numFmtId="0" xfId="0" applyAlignment="1" applyBorder="1" applyFont="1">
      <alignment horizontal="center" vertical="center" wrapText="1"/>
    </xf>
    <xf borderId="14" fillId="7" fontId="0" numFmtId="164" xfId="0" applyAlignment="1" applyBorder="1" applyFont="1" applyNumberFormat="1">
      <alignment horizontal="center" vertical="center" wrapText="1"/>
    </xf>
    <xf borderId="14" fillId="7" fontId="0" numFmtId="0" xfId="0" applyAlignment="1" applyBorder="1" applyFont="1">
      <alignment horizontal="center" vertical="center" wrapText="1"/>
    </xf>
    <xf borderId="5" fillId="5" fontId="0" numFmtId="164" xfId="0" applyAlignment="1" applyBorder="1" applyFont="1" applyNumberFormat="1">
      <alignment horizontal="center" vertical="center" wrapText="1"/>
    </xf>
    <xf borderId="15" fillId="7" fontId="0" numFmtId="0" xfId="0" applyAlignment="1" applyBorder="1" applyFont="1">
      <alignment horizontal="center" vertical="center" wrapText="1"/>
    </xf>
    <xf borderId="16" fillId="0" fontId="0" numFmtId="165" xfId="0" applyAlignment="1" applyBorder="1" applyFont="1" applyNumberFormat="1">
      <alignment horizontal="center" vertical="center" wrapText="1"/>
    </xf>
    <xf borderId="9" fillId="7" fontId="0" numFmtId="164" xfId="0" applyAlignment="1" applyBorder="1" applyFont="1" applyNumberFormat="1">
      <alignment horizontal="center" vertical="center" wrapText="1"/>
    </xf>
    <xf borderId="17" fillId="0" fontId="0" numFmtId="164" xfId="0" applyAlignment="1" applyBorder="1" applyFont="1" applyNumberFormat="1">
      <alignment horizontal="center" vertical="center" wrapText="1"/>
    </xf>
    <xf borderId="16" fillId="8" fontId="0" numFmtId="0" xfId="0" applyAlignment="1" applyBorder="1" applyFill="1" applyFont="1">
      <alignment horizontal="center" vertical="center" wrapText="1"/>
    </xf>
    <xf borderId="9" fillId="8" fontId="0" numFmtId="0" xfId="0" applyAlignment="1" applyBorder="1" applyFont="1">
      <alignment horizontal="center" vertical="center" wrapText="1"/>
    </xf>
    <xf borderId="17" fillId="8" fontId="0" numFmtId="0" xfId="0" applyAlignment="1" applyBorder="1" applyFont="1">
      <alignment horizontal="center" vertical="center" wrapText="1"/>
    </xf>
    <xf borderId="9" fillId="0" fontId="0" numFmtId="164" xfId="0" applyAlignment="1" applyBorder="1" applyFont="1" applyNumberFormat="1">
      <alignment horizontal="center" vertical="center" wrapText="1"/>
    </xf>
    <xf borderId="9" fillId="7" fontId="0" numFmtId="0" xfId="0" applyAlignment="1" applyBorder="1" applyFont="1">
      <alignment horizontal="center" vertical="center" wrapText="1"/>
    </xf>
    <xf borderId="18" fillId="3" fontId="0" numFmtId="0" xfId="0" applyAlignment="1" applyBorder="1" applyFont="1">
      <alignment horizontal="center" vertical="center" wrapText="1"/>
    </xf>
    <xf borderId="19" fillId="8" fontId="0" numFmtId="0" xfId="0" applyAlignment="1" applyBorder="1" applyFont="1">
      <alignment horizontal="center" vertical="center" wrapText="1"/>
    </xf>
    <xf borderId="15" fillId="0" fontId="0" numFmtId="164" xfId="0" applyAlignment="1" applyBorder="1" applyFont="1" applyNumberFormat="1">
      <alignment horizontal="center" vertical="center" wrapText="1"/>
    </xf>
    <xf borderId="20" fillId="0" fontId="0" numFmtId="164" xfId="0" applyAlignment="1" applyBorder="1" applyFont="1" applyNumberFormat="1">
      <alignment horizontal="center" vertical="center" wrapText="1"/>
    </xf>
    <xf borderId="15" fillId="8" fontId="0" numFmtId="0" xfId="0" applyAlignment="1" applyBorder="1" applyFont="1">
      <alignment horizontal="center" vertical="center" wrapText="1"/>
    </xf>
    <xf borderId="20" fillId="8" fontId="0" numFmtId="0" xfId="0" applyAlignment="1" applyBorder="1" applyFont="1">
      <alignment horizontal="center" vertical="center" wrapText="1"/>
    </xf>
    <xf borderId="15" fillId="5" fontId="0" numFmtId="0" xfId="0" applyAlignment="1" applyBorder="1" applyFont="1">
      <alignment horizontal="center" vertical="center" wrapText="1"/>
    </xf>
    <xf borderId="21" fillId="0" fontId="0" numFmtId="0" xfId="0" applyAlignment="1" applyBorder="1" applyFont="1">
      <alignment horizontal="center" vertical="center" wrapText="1"/>
    </xf>
    <xf borderId="22" fillId="0" fontId="0" numFmtId="0" xfId="0" applyAlignment="1" applyBorder="1" applyFont="1">
      <alignment horizontal="center" vertical="center" wrapText="1"/>
    </xf>
    <xf borderId="23" fillId="0" fontId="0" numFmtId="0" xfId="0" applyAlignment="1" applyBorder="1" applyFont="1">
      <alignment horizontal="center" vertical="center" wrapText="1"/>
    </xf>
    <xf borderId="24" fillId="6" fontId="0" numFmtId="0" xfId="0" applyAlignment="1" applyBorder="1" applyFont="1">
      <alignment horizontal="center" vertical="center" wrapText="1"/>
    </xf>
    <xf borderId="25" fillId="6" fontId="0" numFmtId="164" xfId="0" applyAlignment="1" applyBorder="1" applyFont="1" applyNumberFormat="1">
      <alignment horizontal="center" vertical="center" wrapText="1"/>
    </xf>
    <xf borderId="26" fillId="0" fontId="0" numFmtId="0" xfId="0" applyAlignment="1" applyBorder="1" applyFont="1">
      <alignment horizontal="center" vertical="center" wrapText="1"/>
    </xf>
    <xf borderId="27" fillId="0" fontId="0" numFmtId="0" xfId="0" applyAlignment="1" applyBorder="1" applyFont="1">
      <alignment horizontal="center" vertical="center" wrapText="1"/>
    </xf>
    <xf borderId="28" fillId="0" fontId="0" numFmtId="0" xfId="0" applyAlignment="1" applyBorder="1" applyFont="1">
      <alignment horizontal="center" vertical="center" wrapText="1"/>
    </xf>
    <xf borderId="29" fillId="0" fontId="0" numFmtId="0" xfId="0" applyAlignment="1" applyBorder="1" applyFont="1">
      <alignment horizontal="center" vertical="center" wrapText="1"/>
    </xf>
    <xf borderId="26" fillId="7" fontId="0" numFmtId="0" xfId="0" applyAlignment="1" applyBorder="1" applyFont="1">
      <alignment horizontal="center" vertical="center" wrapText="1"/>
    </xf>
    <xf borderId="27" fillId="7" fontId="0" numFmtId="0" xfId="0" applyAlignment="1" applyBorder="1" applyFont="1">
      <alignment horizontal="center" vertical="center" wrapText="1"/>
    </xf>
    <xf borderId="27" fillId="0" fontId="0" numFmtId="2" xfId="0" applyAlignment="1" applyBorder="1" applyFont="1" applyNumberFormat="1">
      <alignment horizontal="center" vertical="center" wrapText="1"/>
    </xf>
    <xf borderId="28" fillId="0" fontId="0" numFmtId="2" xfId="0" applyAlignment="1" applyBorder="1" applyFont="1" applyNumberFormat="1">
      <alignment horizontal="center" vertical="center" wrapText="1"/>
    </xf>
    <xf borderId="29" fillId="6" fontId="0" numFmtId="164" xfId="0" applyAlignment="1" applyBorder="1" applyFont="1" applyNumberFormat="1">
      <alignment horizontal="center" vertical="center" wrapText="1"/>
    </xf>
    <xf borderId="30" fillId="0" fontId="0" numFmtId="0" xfId="0" applyAlignment="1" applyBorder="1" applyFont="1">
      <alignment horizontal="center" vertical="center" wrapText="1"/>
    </xf>
    <xf borderId="31" fillId="0" fontId="0" numFmtId="0" xfId="0" applyAlignment="1" applyBorder="1" applyFont="1">
      <alignment horizontal="center" vertical="center" wrapText="1"/>
    </xf>
    <xf borderId="32" fillId="0" fontId="0" numFmtId="0" xfId="0" applyAlignment="1" applyBorder="1" applyFont="1">
      <alignment horizontal="center" vertical="center" wrapText="1"/>
    </xf>
    <xf borderId="21" fillId="5" fontId="0" numFmtId="164" xfId="0" applyAlignment="1" applyBorder="1" applyFont="1" applyNumberFormat="1">
      <alignment horizontal="center" vertical="center" wrapText="1"/>
    </xf>
    <xf borderId="22" fillId="5" fontId="0" numFmtId="0" xfId="0" applyAlignment="1" applyBorder="1" applyFont="1">
      <alignment horizontal="center" vertical="center" wrapText="1"/>
    </xf>
    <xf borderId="23" fillId="5" fontId="0" numFmtId="0" xfId="0" applyAlignment="1" applyBorder="1" applyFont="1">
      <alignment horizontal="center" vertical="center" wrapText="1"/>
    </xf>
    <xf borderId="22" fillId="0" fontId="0" numFmtId="2" xfId="0" applyAlignment="1" applyBorder="1" applyFont="1" applyNumberFormat="1">
      <alignment horizontal="center" vertical="center" wrapText="1"/>
    </xf>
    <xf borderId="33" fillId="0" fontId="0" numFmtId="2" xfId="0" applyAlignment="1" applyBorder="1" applyFont="1" applyNumberFormat="1">
      <alignment horizontal="center" vertical="center" wrapText="1"/>
    </xf>
    <xf borderId="22" fillId="6" fontId="0" numFmtId="164" xfId="0" applyAlignment="1" applyBorder="1" applyFont="1" applyNumberFormat="1">
      <alignment horizontal="center" vertical="center" wrapText="1"/>
    </xf>
    <xf borderId="31" fillId="0" fontId="0" numFmtId="164" xfId="0" applyAlignment="1" applyBorder="1" applyFont="1" applyNumberFormat="1">
      <alignment horizontal="center" vertical="center" wrapText="1"/>
    </xf>
    <xf borderId="30" fillId="0" fontId="0" numFmtId="164" xfId="0" applyAlignment="1" applyBorder="1" applyFont="1" applyNumberFormat="1">
      <alignment horizontal="center" vertical="center" wrapText="1"/>
    </xf>
    <xf borderId="32" fillId="0" fontId="0" numFmtId="164" xfId="0" applyAlignment="1" applyBorder="1" applyFont="1" applyNumberFormat="1">
      <alignment horizontal="center" vertical="center" wrapText="1"/>
    </xf>
    <xf borderId="29" fillId="0" fontId="0" numFmtId="164" xfId="0" applyAlignment="1" applyBorder="1" applyFont="1" applyNumberFormat="1">
      <alignment horizontal="center" vertical="center" wrapText="1"/>
    </xf>
    <xf borderId="31" fillId="6" fontId="0" numFmtId="164" xfId="0" applyAlignment="1" applyBorder="1" applyFont="1" applyNumberFormat="1">
      <alignment horizontal="center" vertical="center" wrapText="1"/>
    </xf>
    <xf borderId="3" fillId="6" fontId="0" numFmtId="164" xfId="0" applyAlignment="1" applyBorder="1" applyFont="1" applyNumberFormat="1">
      <alignment horizontal="center" vertical="center" wrapText="1"/>
    </xf>
    <xf borderId="33" fillId="0" fontId="0" numFmtId="0" xfId="0" applyAlignment="1" applyBorder="1" applyFont="1">
      <alignment horizontal="center" vertical="center" wrapText="1"/>
    </xf>
    <xf borderId="1" fillId="6" fontId="0" numFmtId="0" xfId="0" applyAlignment="1" applyBorder="1" applyFont="1">
      <alignment horizontal="center" vertical="center" wrapText="1"/>
    </xf>
    <xf borderId="34" fillId="6" fontId="0" numFmtId="0" xfId="0" applyAlignment="1" applyBorder="1" applyFont="1">
      <alignment horizontal="center" vertical="center" wrapText="1"/>
    </xf>
    <xf borderId="34" fillId="6" fontId="0" numFmtId="164" xfId="0" applyAlignment="1" applyBorder="1" applyFont="1" applyNumberFormat="1">
      <alignment horizontal="center" vertical="center" wrapText="1"/>
    </xf>
    <xf borderId="2" fillId="6" fontId="0" numFmtId="0" xfId="0" applyAlignment="1" applyBorder="1" applyFont="1">
      <alignment horizontal="center" vertical="center" wrapText="1"/>
    </xf>
    <xf borderId="24" fillId="0" fontId="0" numFmtId="0" xfId="0" applyAlignment="1" applyBorder="1" applyFont="1">
      <alignment horizontal="center" vertical="center" wrapText="1"/>
    </xf>
    <xf borderId="35" fillId="0" fontId="0" numFmtId="0" xfId="0" applyAlignment="1" applyBorder="1" applyFont="1">
      <alignment horizontal="center" vertical="center" wrapText="1"/>
    </xf>
    <xf borderId="25" fillId="0" fontId="0" numFmtId="0" xfId="0" applyAlignment="1" applyBorder="1" applyFont="1">
      <alignment horizontal="center" vertical="center" wrapText="1"/>
    </xf>
    <xf borderId="13" fillId="0" fontId="0" numFmtId="0" xfId="0" applyAlignment="1" applyBorder="1" applyFont="1">
      <alignment horizontal="center" vertical="center" wrapText="1"/>
    </xf>
    <xf borderId="16" fillId="0" fontId="0" numFmtId="0" xfId="0" applyAlignment="1" applyBorder="1" applyFont="1">
      <alignment horizontal="center" vertical="center" wrapText="1"/>
    </xf>
    <xf borderId="1" fillId="0" fontId="0" numFmtId="164" xfId="0" applyAlignment="1" applyBorder="1" applyFont="1" applyNumberFormat="1">
      <alignment horizontal="center" vertical="center" wrapText="1"/>
    </xf>
    <xf borderId="34" fillId="0" fontId="0" numFmtId="164" xfId="0" applyAlignment="1" applyBorder="1" applyFont="1" applyNumberFormat="1">
      <alignment horizontal="center" vertical="center" wrapText="1"/>
    </xf>
    <xf borderId="34" fillId="7" fontId="0" numFmtId="164" xfId="0" applyAlignment="1" applyBorder="1" applyFont="1" applyNumberFormat="1">
      <alignment horizontal="center" vertical="center" wrapText="1"/>
    </xf>
    <xf borderId="2" fillId="7" fontId="0" numFmtId="164" xfId="0" applyAlignment="1" applyBorder="1" applyFont="1" applyNumberFormat="1">
      <alignment horizontal="center" vertical="center" wrapText="1"/>
    </xf>
    <xf borderId="19" fillId="0" fontId="0" numFmtId="0" xfId="0" applyAlignment="1" applyBorder="1" applyFont="1">
      <alignment horizontal="center" vertical="center" wrapText="1"/>
    </xf>
    <xf borderId="15" fillId="7" fontId="0" numFmtId="164" xfId="0" applyAlignment="1" applyBorder="1" applyFont="1" applyNumberFormat="1">
      <alignment horizontal="center" vertical="center" wrapText="1"/>
    </xf>
    <xf borderId="31" fillId="7" fontId="0" numFmtId="0" xfId="0" applyAlignment="1" applyBorder="1" applyFont="1">
      <alignment horizontal="center" vertical="center" wrapText="1"/>
    </xf>
    <xf borderId="36" fillId="0" fontId="0" numFmtId="0" xfId="0" applyAlignment="1" applyBorder="1" applyFont="1">
      <alignment horizontal="center" vertical="center" wrapText="1"/>
    </xf>
    <xf borderId="37" fillId="0" fontId="0" numFmtId="164" xfId="0" applyAlignment="1" applyBorder="1" applyFont="1" applyNumberFormat="1">
      <alignment horizontal="center" vertical="center" wrapText="1"/>
    </xf>
    <xf borderId="15" fillId="0" fontId="0" numFmtId="0" xfId="0" applyAlignment="1" applyBorder="1" applyFont="1">
      <alignment horizontal="center" vertical="center" wrapText="1"/>
    </xf>
    <xf borderId="38" fillId="9" fontId="0" numFmtId="0" xfId="0" applyAlignment="1" applyBorder="1" applyFill="1" applyFont="1">
      <alignment horizontal="center" vertical="center" wrapText="1"/>
    </xf>
    <xf borderId="39" fillId="9" fontId="0" numFmtId="164" xfId="0" applyAlignment="1" applyBorder="1" applyFont="1" applyNumberFormat="1">
      <alignment horizontal="center" vertical="center" wrapText="1"/>
    </xf>
    <xf borderId="40" fillId="9" fontId="0" numFmtId="0" xfId="0" applyBorder="1" applyFont="1"/>
    <xf borderId="41" fillId="6" fontId="0" numFmtId="0" xfId="0" applyAlignment="1" applyBorder="1" applyFont="1">
      <alignment horizontal="center" vertical="center" wrapText="1"/>
    </xf>
    <xf borderId="41" fillId="6" fontId="0" numFmtId="164" xfId="0" applyAlignment="1" applyBorder="1" applyFont="1" applyNumberFormat="1">
      <alignment horizontal="center" vertical="center" wrapText="1"/>
    </xf>
    <xf borderId="42" fillId="0" fontId="0" numFmtId="0" xfId="0" applyAlignment="1" applyBorder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63"/>
    <col customWidth="1" min="2" max="2" width="8.5"/>
    <col customWidth="1" min="3" max="3" width="24.38"/>
    <col customWidth="1" min="4" max="4" width="26.0"/>
    <col customWidth="1" min="5" max="5" width="21.88"/>
    <col customWidth="1" min="6" max="6" width="14.5"/>
    <col customWidth="1" min="7" max="7" width="23.88"/>
    <col customWidth="1" min="8" max="8" width="12.25"/>
    <col customWidth="1" min="9" max="9" width="15.38"/>
    <col customWidth="1" min="10" max="10" width="13.88"/>
    <col customWidth="1" min="11" max="11" width="14.38"/>
    <col customWidth="1" min="12" max="12" width="11.25"/>
    <col customWidth="1" min="13" max="13" width="10.13"/>
    <col customWidth="1" min="14" max="14" width="8.88"/>
    <col customWidth="1" min="15" max="15" width="7.63"/>
    <col customWidth="1" min="16" max="17" width="10.13"/>
    <col customWidth="1" min="18" max="26" width="7.63"/>
  </cols>
  <sheetData>
    <row r="1" ht="30.75" customHeight="1">
      <c r="A1" s="1"/>
      <c r="B1" s="1"/>
      <c r="C1" s="2" t="s">
        <v>0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.75" customHeight="1">
      <c r="A2" s="1"/>
      <c r="B2" s="1"/>
      <c r="C2" s="4" t="s">
        <v>1</v>
      </c>
      <c r="D2" s="5" t="s">
        <v>2</v>
      </c>
      <c r="E2" s="1"/>
      <c r="F2" s="6" t="s">
        <v>3</v>
      </c>
      <c r="G2" s="1"/>
      <c r="H2" s="1" t="s">
        <v>4</v>
      </c>
      <c r="I2" s="1"/>
      <c r="J2" s="1"/>
      <c r="K2" s="7"/>
      <c r="L2" s="9"/>
      <c r="M2" s="1"/>
      <c r="N2" s="1"/>
      <c r="O2" s="1"/>
      <c r="P2" s="1"/>
      <c r="Q2" s="1" t="s">
        <v>5</v>
      </c>
      <c r="R2" s="1"/>
      <c r="S2" s="1"/>
    </row>
    <row r="3" ht="45.75" customHeight="1">
      <c r="A3" s="1"/>
      <c r="B3" s="1"/>
      <c r="C3" s="10" t="s">
        <v>6</v>
      </c>
      <c r="D3" s="12" t="str">
        <f>D14</f>
        <v>£0.55</v>
      </c>
      <c r="E3" s="1" t="s">
        <v>8</v>
      </c>
      <c r="F3" s="14" t="s">
        <v>9</v>
      </c>
      <c r="G3" s="1"/>
      <c r="H3" s="15" t="s">
        <v>7</v>
      </c>
      <c r="I3" s="17" t="s">
        <v>11</v>
      </c>
      <c r="J3" s="19" t="s">
        <v>12</v>
      </c>
      <c r="K3" s="15" t="s">
        <v>15</v>
      </c>
      <c r="L3" s="21" t="s">
        <v>16</v>
      </c>
      <c r="M3" s="22" t="s">
        <v>20</v>
      </c>
      <c r="N3" s="17" t="s">
        <v>21</v>
      </c>
      <c r="O3" s="19" t="s">
        <v>22</v>
      </c>
      <c r="P3" s="17" t="s">
        <v>23</v>
      </c>
      <c r="Q3" s="17" t="s">
        <v>10</v>
      </c>
      <c r="R3" s="17" t="s">
        <v>13</v>
      </c>
      <c r="S3" s="1"/>
    </row>
    <row r="4" ht="30.0" customHeight="1">
      <c r="A4" s="1"/>
      <c r="B4" s="1"/>
      <c r="C4" s="10" t="s">
        <v>24</v>
      </c>
      <c r="D4" s="23" t="str">
        <f t="shared" ref="D4:D8" si="1">D16</f>
        <v>£0.33</v>
      </c>
      <c r="E4" s="1" t="s">
        <v>5</v>
      </c>
      <c r="F4" s="24" t="s">
        <v>25</v>
      </c>
      <c r="G4" s="1"/>
      <c r="H4" s="25">
        <v>0.1</v>
      </c>
      <c r="I4" s="26" t="str">
        <f>SUM(I5/9)</f>
        <v>£10.00</v>
      </c>
      <c r="J4" s="27">
        <v>5.0</v>
      </c>
      <c r="K4" s="28">
        <v>49.0</v>
      </c>
      <c r="L4" s="29">
        <v>90.0</v>
      </c>
      <c r="M4" s="30">
        <v>50.0</v>
      </c>
      <c r="N4" s="29">
        <v>9.0</v>
      </c>
      <c r="O4" s="31">
        <v>10.0</v>
      </c>
      <c r="P4" s="11" t="str">
        <f>SUM(N4/O4)</f>
        <v>0.9</v>
      </c>
      <c r="Q4" s="32">
        <v>8.0</v>
      </c>
      <c r="R4" s="32">
        <v>0.88</v>
      </c>
      <c r="S4" s="1"/>
    </row>
    <row r="5" ht="45.75" customHeight="1">
      <c r="A5" s="1"/>
      <c r="B5" s="1"/>
      <c r="C5" s="10" t="s">
        <v>26</v>
      </c>
      <c r="D5" s="23" t="str">
        <f t="shared" si="1"/>
        <v>£0.10</v>
      </c>
      <c r="E5" s="1" t="s">
        <v>27</v>
      </c>
      <c r="F5" s="33" t="s">
        <v>28</v>
      </c>
      <c r="G5" s="1"/>
      <c r="H5" s="34" t="str">
        <f>SUM(H4/1000)</f>
        <v>£0.00010</v>
      </c>
      <c r="I5" s="35">
        <v>90.0</v>
      </c>
      <c r="J5" s="36" t="str">
        <f>SUM(J4*9)</f>
        <v>£45.00</v>
      </c>
      <c r="K5" s="37"/>
      <c r="L5" s="38"/>
      <c r="M5" s="36" t="str">
        <f>SUM(M4/(K4*N4))</f>
        <v>£0.11</v>
      </c>
      <c r="N5" s="38"/>
      <c r="O5" s="39"/>
      <c r="P5" s="38"/>
      <c r="Q5" s="40" t="str">
        <f>SUM(Q4/(Q6*K4))</f>
        <v>£0.33</v>
      </c>
      <c r="R5" s="41">
        <v>50.0</v>
      </c>
      <c r="S5" s="1"/>
    </row>
    <row r="6" ht="15.75" customHeight="1">
      <c r="A6" s="1"/>
      <c r="B6" s="1"/>
      <c r="C6" s="10" t="s">
        <v>29</v>
      </c>
      <c r="D6" s="23" t="str">
        <f t="shared" si="1"/>
        <v>£0.20</v>
      </c>
      <c r="E6" s="1"/>
      <c r="F6" s="42" t="s">
        <v>30</v>
      </c>
      <c r="G6" s="1"/>
      <c r="H6" s="43"/>
      <c r="I6" s="44" t="str">
        <f>SUM(I4/K4)</f>
        <v>£0.20</v>
      </c>
      <c r="J6" s="45" t="str">
        <f>SUM(J4/K4)</f>
        <v>£0.10</v>
      </c>
      <c r="K6" s="43"/>
      <c r="L6" s="46"/>
      <c r="M6" s="47"/>
      <c r="N6" s="46"/>
      <c r="O6" s="47"/>
      <c r="P6" s="46"/>
      <c r="Q6" s="48">
        <v>0.5</v>
      </c>
      <c r="R6" s="46"/>
      <c r="S6" s="1"/>
    </row>
    <row r="7" ht="60.75" customHeight="1">
      <c r="A7" s="1"/>
      <c r="B7" s="1"/>
      <c r="C7" s="10" t="s">
        <v>31</v>
      </c>
      <c r="D7" s="23" t="str">
        <f t="shared" si="1"/>
        <v>£0.10</v>
      </c>
      <c r="E7" s="1"/>
      <c r="F7" s="1"/>
      <c r="G7" s="1"/>
      <c r="H7" s="49" t="s">
        <v>32</v>
      </c>
      <c r="I7" s="50" t="s">
        <v>33</v>
      </c>
      <c r="J7" s="51" t="s">
        <v>33</v>
      </c>
      <c r="K7" s="49" t="s">
        <v>34</v>
      </c>
      <c r="L7" s="50" t="s">
        <v>35</v>
      </c>
      <c r="M7" s="51" t="s">
        <v>36</v>
      </c>
      <c r="N7" s="50" t="s">
        <v>37</v>
      </c>
      <c r="O7" s="51" t="s">
        <v>38</v>
      </c>
      <c r="P7" s="50" t="s">
        <v>39</v>
      </c>
      <c r="Q7" s="50" t="s">
        <v>40</v>
      </c>
      <c r="R7" s="50" t="s">
        <v>41</v>
      </c>
      <c r="S7" s="1"/>
    </row>
    <row r="8">
      <c r="A8" s="1"/>
      <c r="B8" s="1"/>
      <c r="C8" s="10" t="s">
        <v>42</v>
      </c>
      <c r="D8" s="23" t="str">
        <f t="shared" si="1"/>
        <v>£0.11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>
      <c r="A9" s="1"/>
      <c r="B9" s="1"/>
      <c r="C9" s="10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.75" customHeight="1">
      <c r="A10" s="1"/>
      <c r="B10" s="1"/>
      <c r="C10" s="52" t="s">
        <v>43</v>
      </c>
      <c r="D10" s="53" t="str">
        <f>SUM(D3:D9)</f>
        <v>£1.39</v>
      </c>
      <c r="E10" s="1"/>
      <c r="F10" s="1"/>
      <c r="G10" s="1"/>
      <c r="H10" s="1"/>
      <c r="I10" s="1"/>
      <c r="J10" s="1" t="s">
        <v>44</v>
      </c>
      <c r="K10" s="1"/>
      <c r="L10" s="1"/>
      <c r="M10" s="1"/>
      <c r="N10" s="1"/>
      <c r="O10" s="1"/>
      <c r="P10" s="1"/>
      <c r="Q10" s="1"/>
      <c r="R10" s="1"/>
      <c r="S10" s="1"/>
    </row>
    <row r="11" ht="45.75" customHeight="1">
      <c r="A11" s="1"/>
      <c r="B11" s="1"/>
      <c r="C11" s="1"/>
      <c r="D11" s="1"/>
      <c r="E11" s="1"/>
      <c r="F11" s="1"/>
      <c r="G11" s="1"/>
      <c r="H11" s="54" t="s">
        <v>45</v>
      </c>
      <c r="I11" s="55" t="s">
        <v>46</v>
      </c>
      <c r="J11" s="55" t="s">
        <v>47</v>
      </c>
      <c r="K11" s="55" t="s">
        <v>48</v>
      </c>
      <c r="L11" s="55" t="s">
        <v>49</v>
      </c>
      <c r="M11" s="55" t="s">
        <v>50</v>
      </c>
      <c r="N11" s="56" t="s">
        <v>51</v>
      </c>
      <c r="O11" s="57" t="s">
        <v>52</v>
      </c>
      <c r="P11" s="1"/>
      <c r="Q11" s="1"/>
      <c r="R11" s="1"/>
      <c r="S11" s="1"/>
    </row>
    <row r="12" ht="15.75" customHeight="1">
      <c r="A12" s="1"/>
      <c r="B12" s="1"/>
      <c r="C12" s="2" t="s">
        <v>53</v>
      </c>
      <c r="D12" s="1"/>
      <c r="E12" s="1"/>
      <c r="F12" s="1"/>
      <c r="G12" s="1"/>
      <c r="H12" s="58">
        <v>4.0</v>
      </c>
      <c r="I12" s="59">
        <v>8.0</v>
      </c>
      <c r="J12" s="59">
        <v>1200.0</v>
      </c>
      <c r="K12" s="59">
        <v>1200.0</v>
      </c>
      <c r="L12" s="60" t="str">
        <f>SUM((J12*((H12*7)*24))/N4)</f>
        <v>89600.00</v>
      </c>
      <c r="M12" s="60" t="str">
        <f>SUM((K12*((I12*7)*24))/N4)</f>
        <v>179200.00</v>
      </c>
      <c r="N12" s="61" t="str">
        <f>SUM(L12+M12)/K4</f>
        <v>5485.71</v>
      </c>
      <c r="O12" s="62" t="str">
        <f>SUM(N12*H5)</f>
        <v>£0.55</v>
      </c>
      <c r="P12" s="1"/>
      <c r="Q12" s="1"/>
      <c r="R12" s="1"/>
      <c r="S12" s="1"/>
    </row>
    <row r="13" ht="45.0" customHeight="1">
      <c r="A13" s="1"/>
      <c r="B13" s="1"/>
      <c r="C13" s="4" t="s">
        <v>1</v>
      </c>
      <c r="D13" s="5" t="s">
        <v>2</v>
      </c>
      <c r="E13" s="1"/>
      <c r="F13" s="1"/>
      <c r="G13" s="1"/>
      <c r="H13" s="1" t="s">
        <v>54</v>
      </c>
      <c r="I13" s="1" t="s">
        <v>54</v>
      </c>
      <c r="J13" s="1" t="s">
        <v>55</v>
      </c>
      <c r="K13" s="1" t="s">
        <v>55</v>
      </c>
      <c r="L13" s="1" t="s">
        <v>56</v>
      </c>
      <c r="M13" s="1" t="s">
        <v>56</v>
      </c>
      <c r="N13" s="1" t="s">
        <v>57</v>
      </c>
      <c r="O13" s="1" t="s">
        <v>58</v>
      </c>
      <c r="P13" s="1"/>
      <c r="Q13" s="1"/>
      <c r="R13" s="1"/>
      <c r="S13" s="1"/>
    </row>
    <row r="14">
      <c r="A14" s="1"/>
      <c r="B14" s="1"/>
      <c r="C14" s="10" t="s">
        <v>6</v>
      </c>
      <c r="D14" s="12" t="str">
        <f>SUM(N12*H5)</f>
        <v>£0.55</v>
      </c>
      <c r="E14" s="1" t="s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>
      <c r="A15" s="1"/>
      <c r="B15" s="1"/>
      <c r="C15" s="10" t="s">
        <v>59</v>
      </c>
      <c r="D15" s="23" t="str">
        <f>SUM(N18)</f>
        <v>£4.36</v>
      </c>
      <c r="E15" s="1" t="s">
        <v>60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45.75" customHeight="1">
      <c r="A16" s="1"/>
      <c r="B16" s="1"/>
      <c r="C16" s="10" t="s">
        <v>24</v>
      </c>
      <c r="D16" s="23" t="str">
        <f>SUM(Q5)</f>
        <v>£0.33</v>
      </c>
      <c r="E16" s="1" t="s">
        <v>5</v>
      </c>
      <c r="F16" s="1"/>
      <c r="G16" s="1"/>
      <c r="H16" s="7"/>
      <c r="I16" s="1"/>
      <c r="J16" s="1" t="s">
        <v>61</v>
      </c>
      <c r="K16" s="1"/>
      <c r="L16" s="1"/>
      <c r="M16" s="1"/>
      <c r="N16" s="1"/>
      <c r="O16" s="1"/>
      <c r="P16" s="1"/>
      <c r="Q16" s="1"/>
      <c r="R16" s="1"/>
      <c r="S16" s="1"/>
    </row>
    <row r="17" ht="55.5" customHeight="1">
      <c r="A17" s="1"/>
      <c r="B17" s="1"/>
      <c r="C17" s="10" t="s">
        <v>26</v>
      </c>
      <c r="D17" s="23" t="str">
        <f>SUM(R5*R4)/(K4*N4)</f>
        <v>£0.10</v>
      </c>
      <c r="E17" s="1" t="s">
        <v>27</v>
      </c>
      <c r="F17" s="1"/>
      <c r="G17" s="1"/>
      <c r="H17" s="63" t="s">
        <v>62</v>
      </c>
      <c r="I17" s="64" t="s">
        <v>18</v>
      </c>
      <c r="J17" s="65" t="s">
        <v>19</v>
      </c>
      <c r="K17" s="64" t="s">
        <v>63</v>
      </c>
      <c r="L17" s="64" t="s">
        <v>64</v>
      </c>
      <c r="M17" s="57" t="s">
        <v>65</v>
      </c>
      <c r="N17" s="64" t="s">
        <v>66</v>
      </c>
      <c r="O17" s="1"/>
      <c r="P17" s="1"/>
      <c r="Q17" s="1"/>
      <c r="R17" s="1"/>
      <c r="S17" s="1"/>
    </row>
    <row r="18" ht="15.75" customHeight="1">
      <c r="A18" s="1"/>
      <c r="B18" s="1"/>
      <c r="C18" s="10" t="s">
        <v>29</v>
      </c>
      <c r="D18" s="23" t="str">
        <f>SUM(I6)</f>
        <v>£0.20</v>
      </c>
      <c r="E18" s="1"/>
      <c r="F18" s="1"/>
      <c r="G18" s="1"/>
      <c r="H18" s="66">
        <v>12.0</v>
      </c>
      <c r="I18" s="67">
        <v>12.0</v>
      </c>
      <c r="J18" s="68">
        <v>60.0</v>
      </c>
      <c r="K18" s="50" t="str">
        <f>SUM(N4*I18/60)</f>
        <v>1.8</v>
      </c>
      <c r="L18" s="69" t="str">
        <f>SUM(I18/K4)</f>
        <v>0.24</v>
      </c>
      <c r="M18" s="70" t="str">
        <f>SUM(((H12+I12)*7)*(L18))+J18/K4</f>
        <v>21.80</v>
      </c>
      <c r="N18" s="71" t="str">
        <f>SUM(H18*(M18/60))</f>
        <v>£4.36</v>
      </c>
      <c r="O18" s="1"/>
      <c r="P18" s="1"/>
      <c r="Q18" s="1"/>
      <c r="R18" s="1"/>
      <c r="S18" s="1"/>
    </row>
    <row r="19" ht="45.0" customHeight="1">
      <c r="A19" s="1"/>
      <c r="B19" s="1"/>
      <c r="C19" s="10" t="s">
        <v>31</v>
      </c>
      <c r="D19" s="23" t="str">
        <f>SUM(J6)</f>
        <v>£0.10</v>
      </c>
      <c r="E19" s="1"/>
      <c r="F19" s="1"/>
      <c r="G19" s="1"/>
      <c r="H19" s="1"/>
      <c r="I19" s="1"/>
      <c r="J19" s="1"/>
      <c r="K19" s="1" t="s">
        <v>67</v>
      </c>
      <c r="L19" s="1"/>
      <c r="M19" s="1" t="s">
        <v>68</v>
      </c>
      <c r="N19" s="1" t="s">
        <v>69</v>
      </c>
      <c r="O19" s="1"/>
      <c r="P19" s="1"/>
      <c r="Q19" s="1"/>
      <c r="R19" s="1"/>
      <c r="S19" s="1"/>
    </row>
    <row r="20">
      <c r="A20" s="1"/>
      <c r="B20" s="1"/>
      <c r="C20" s="10" t="s">
        <v>42</v>
      </c>
      <c r="D20" s="23" t="str">
        <f>SUM(M5)</f>
        <v>£0.11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5.75" customHeight="1">
      <c r="A21" s="1"/>
      <c r="B21" s="1"/>
      <c r="C21" s="10"/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</row>
    <row r="22" ht="15.75" customHeight="1">
      <c r="A22" s="1"/>
      <c r="B22" s="1"/>
      <c r="C22" s="52" t="s">
        <v>43</v>
      </c>
      <c r="D22" s="53" t="str">
        <f>SUM(D14:D21)</f>
        <v>£5.75</v>
      </c>
      <c r="E22" s="1"/>
      <c r="F22" s="1"/>
      <c r="G22" s="1"/>
      <c r="H22" s="72" t="str">
        <f>SUM(D22*(N4*K4))</f>
        <v>£2,537.32</v>
      </c>
      <c r="I22" s="73" t="str">
        <f>SUM(O12*(N4*K4))</f>
        <v>£241.92</v>
      </c>
      <c r="J22" s="74" t="str">
        <f>SUM((M4*O4)*(H12+I12)/4)</f>
        <v>£1,500.00</v>
      </c>
      <c r="K22" s="75" t="str">
        <f>SUM(I4+J4)*N4</f>
        <v>£135.00</v>
      </c>
      <c r="L22" s="72" t="str">
        <f>SUM(H22-(I22+J22+K22))</f>
        <v>£660.40</v>
      </c>
      <c r="M22" s="8"/>
      <c r="N22" s="64" t="str">
        <f>SUM(H12+I12)</f>
        <v>12</v>
      </c>
      <c r="O22" s="76" t="str">
        <f>SUM(L22*4)</f>
        <v>£2,641.60</v>
      </c>
      <c r="P22" s="76" t="str">
        <f>SUM(J22*4)</f>
        <v>£6,000.00</v>
      </c>
      <c r="Q22" s="77" t="str">
        <f>SUM(O22:P22)</f>
        <v>£8,641.60</v>
      </c>
      <c r="R22" s="1"/>
      <c r="S22" s="1"/>
    </row>
    <row r="23" ht="60.75" customHeight="1">
      <c r="A23" s="1"/>
      <c r="B23" s="1"/>
      <c r="C23" s="1"/>
      <c r="D23" s="1"/>
      <c r="E23" s="1"/>
      <c r="F23" s="1"/>
      <c r="G23" s="1"/>
      <c r="H23" s="50" t="s">
        <v>70</v>
      </c>
      <c r="I23" s="49" t="s">
        <v>71</v>
      </c>
      <c r="J23" s="51" t="s">
        <v>72</v>
      </c>
      <c r="K23" s="78" t="s">
        <v>73</v>
      </c>
      <c r="L23" s="50" t="s">
        <v>74</v>
      </c>
      <c r="M23" s="8"/>
      <c r="N23" s="50" t="s">
        <v>75</v>
      </c>
      <c r="O23" s="50" t="s">
        <v>76</v>
      </c>
      <c r="P23" s="50" t="s">
        <v>77</v>
      </c>
      <c r="Q23" s="50" t="s">
        <v>78</v>
      </c>
      <c r="R23" s="1"/>
      <c r="S23" s="1"/>
    </row>
    <row r="24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5.75" customHeight="1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>
      <c r="A26" s="1"/>
      <c r="B26" s="1"/>
      <c r="C26" s="1"/>
      <c r="D26" s="3"/>
      <c r="E26" s="1"/>
      <c r="F26" s="1"/>
      <c r="G26" s="1"/>
      <c r="H26" s="79" t="str">
        <f>SUM(N4*K4)</f>
        <v>441</v>
      </c>
      <c r="I26" s="80" t="str">
        <f>SUM(H26/28)</f>
        <v>15.75</v>
      </c>
      <c r="J26" s="81" t="str">
        <f>SUM(28*D22)</f>
        <v>£161.10</v>
      </c>
      <c r="K26" s="81" t="str">
        <f>SUM(Q5*H26)</f>
        <v>£144.00</v>
      </c>
      <c r="L26" s="82" t="str">
        <f>SUM(K26/Q4)</f>
        <v>18</v>
      </c>
      <c r="M26" s="1"/>
      <c r="N26" s="1"/>
      <c r="O26" s="1"/>
      <c r="P26" s="1"/>
      <c r="Q26" s="1"/>
      <c r="R26" s="1"/>
      <c r="S26" s="1"/>
    </row>
    <row r="27" ht="60.75" customHeight="1">
      <c r="A27" s="1"/>
      <c r="B27" s="1"/>
      <c r="C27" s="1"/>
      <c r="D27" s="1"/>
      <c r="E27" s="1"/>
      <c r="F27" s="1"/>
      <c r="G27" s="1"/>
      <c r="H27" s="83" t="s">
        <v>79</v>
      </c>
      <c r="I27" s="84" t="s">
        <v>80</v>
      </c>
      <c r="J27" s="84" t="s">
        <v>81</v>
      </c>
      <c r="K27" s="84" t="s">
        <v>82</v>
      </c>
      <c r="L27" s="85" t="s">
        <v>83</v>
      </c>
      <c r="M27" s="1"/>
      <c r="N27" s="1"/>
      <c r="O27" s="1"/>
      <c r="P27" s="1"/>
      <c r="Q27" s="1"/>
      <c r="R27" s="1"/>
      <c r="S27" s="1"/>
    </row>
    <row r="28" ht="15.75" customHeight="1">
      <c r="A28" s="1"/>
      <c r="B28" s="1"/>
      <c r="C28" s="1" t="s">
        <v>84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5.75" customHeight="1">
      <c r="A29" s="1"/>
      <c r="B29" s="1"/>
      <c r="C29" s="86" t="s">
        <v>85</v>
      </c>
      <c r="D29" s="29" t="s">
        <v>86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>
      <c r="A30" s="1"/>
      <c r="B30" s="1"/>
      <c r="C30" s="87" t="s">
        <v>87</v>
      </c>
      <c r="D30" s="41">
        <v>30.0</v>
      </c>
      <c r="E30" s="1"/>
      <c r="F30" s="1"/>
      <c r="G30" s="1"/>
      <c r="H30" s="88" t="str">
        <f>SUM(H26*K30)</f>
        <v>£4,410.00</v>
      </c>
      <c r="I30" s="89" t="str">
        <f>SUM(H26*(L30/28))</f>
        <v>£2,677.50</v>
      </c>
      <c r="J30" s="89"/>
      <c r="K30" s="90">
        <v>10.0</v>
      </c>
      <c r="L30" s="91">
        <v>170.0</v>
      </c>
      <c r="M30" s="1"/>
      <c r="N30" s="1"/>
      <c r="O30" s="1"/>
      <c r="P30" s="1"/>
      <c r="Q30" s="1"/>
      <c r="R30" s="1"/>
      <c r="S30" s="1"/>
    </row>
    <row r="31" ht="75.75" customHeight="1">
      <c r="A31" s="1"/>
      <c r="B31" s="1"/>
      <c r="C31" s="87" t="s">
        <v>88</v>
      </c>
      <c r="D31" s="41">
        <v>200.0</v>
      </c>
      <c r="E31" s="1"/>
      <c r="F31" s="1"/>
      <c r="G31" s="1"/>
      <c r="H31" s="83" t="s">
        <v>89</v>
      </c>
      <c r="I31" s="84" t="s">
        <v>90</v>
      </c>
      <c r="J31" s="84"/>
      <c r="K31" s="84" t="s">
        <v>91</v>
      </c>
      <c r="L31" s="85" t="s">
        <v>92</v>
      </c>
      <c r="M31" s="1"/>
      <c r="N31" s="1"/>
      <c r="O31" s="1"/>
      <c r="P31" s="1"/>
      <c r="Q31" s="1"/>
      <c r="R31" s="1"/>
      <c r="S31" s="1"/>
    </row>
    <row r="32">
      <c r="A32" s="1"/>
      <c r="B32" s="1"/>
      <c r="C32" s="87" t="s">
        <v>93</v>
      </c>
      <c r="D32" s="40" t="str">
        <f>SUM(D31*D38)</f>
        <v>£200.00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.0" customHeight="1">
      <c r="A33" s="1"/>
      <c r="B33" s="1"/>
      <c r="C33" s="87" t="s">
        <v>94</v>
      </c>
      <c r="D33" s="35">
        <v>20.0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28.5" customHeight="1">
      <c r="A34" s="1"/>
      <c r="B34" s="1"/>
      <c r="C34" s="87" t="s">
        <v>95</v>
      </c>
      <c r="D34" s="40" t="str">
        <f>SUM(D33/D30)</f>
        <v>£0.67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44.25" customHeight="1">
      <c r="A35" s="1"/>
      <c r="B35" s="1"/>
      <c r="C35" s="87" t="s">
        <v>96</v>
      </c>
      <c r="D35" s="35">
        <v>8.0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>
      <c r="A36" s="1"/>
      <c r="B36" s="1"/>
      <c r="C36" s="87" t="s">
        <v>97</v>
      </c>
      <c r="D36" s="41">
        <v>60.0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.75" customHeight="1">
      <c r="A37" s="1"/>
      <c r="B37" s="1"/>
      <c r="C37" s="87" t="s">
        <v>98</v>
      </c>
      <c r="D37" s="41">
        <v>3.0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15.75" customHeight="1">
      <c r="A38" s="1"/>
      <c r="B38" s="1"/>
      <c r="C38" s="92" t="s">
        <v>99</v>
      </c>
      <c r="D38" s="93">
        <v>1.0</v>
      </c>
      <c r="E38" s="94" t="s">
        <v>100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45.75" customHeight="1">
      <c r="A41" s="1"/>
      <c r="B41" s="1"/>
      <c r="C41" s="63" t="s">
        <v>1</v>
      </c>
      <c r="D41" s="64" t="s">
        <v>101</v>
      </c>
      <c r="E41" s="57" t="s">
        <v>102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.0" customHeight="1">
      <c r="A42" s="1"/>
      <c r="B42" s="1"/>
      <c r="C42" s="95" t="s">
        <v>103</v>
      </c>
      <c r="D42" s="96" t="str">
        <f>SUM((H4*D36)*D37)/D30</f>
        <v>£0.60</v>
      </c>
      <c r="E42" s="11" t="s">
        <v>104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.0" customHeight="1">
      <c r="A43" s="1"/>
      <c r="B43" s="1"/>
      <c r="C43" s="87" t="s">
        <v>105</v>
      </c>
      <c r="D43" s="40" t="str">
        <f>SUM(D35*D37)/D30</f>
        <v>£0.80</v>
      </c>
      <c r="E43" s="16" t="s">
        <v>104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.0" customHeight="1">
      <c r="A44" s="1"/>
      <c r="B44" s="1"/>
      <c r="C44" s="87" t="s">
        <v>106</v>
      </c>
      <c r="D44" s="40" t="str">
        <f>SUM(D34)</f>
        <v>£0.67</v>
      </c>
      <c r="E44" s="16" t="s">
        <v>104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.75" customHeight="1">
      <c r="A45" s="1"/>
      <c r="B45" s="1"/>
      <c r="C45" s="92" t="s">
        <v>107</v>
      </c>
      <c r="D45" s="44" t="str">
        <f>SUM(R5*R4)/D30</f>
        <v>£1.47</v>
      </c>
      <c r="E45" s="97" t="s">
        <v>104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5.75" customHeight="1">
      <c r="A46" s="1"/>
      <c r="B46" s="1"/>
      <c r="C46" s="98"/>
      <c r="D46" s="99"/>
      <c r="E46" s="10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.75" customHeight="1">
      <c r="A47" s="1"/>
      <c r="B47" s="1"/>
      <c r="C47" s="63" t="s">
        <v>108</v>
      </c>
      <c r="D47" s="73" t="str">
        <f>SUM(((D42+D43+D44+D45))*D48)+D38</f>
        <v>£1.53</v>
      </c>
      <c r="E47" s="17" t="s">
        <v>109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45.75" customHeight="1">
      <c r="A48" s="1"/>
      <c r="B48" s="1"/>
      <c r="C48" s="49" t="s">
        <v>110</v>
      </c>
      <c r="D48" s="49" t="str">
        <f>SUM(D30/D31)</f>
        <v>0.15</v>
      </c>
      <c r="E48" s="64" t="s">
        <v>111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5.75" customHeight="1">
      <c r="A49" s="1"/>
      <c r="B49" s="1"/>
      <c r="C49" s="101" t="s">
        <v>112</v>
      </c>
      <c r="D49" s="102" t="str">
        <f>SUM(D47/D48)</f>
        <v>£10.20</v>
      </c>
      <c r="E49" s="103" t="s">
        <v>113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 customHeight="1">
      <c r="A50" s="1"/>
      <c r="B50" s="1"/>
      <c r="C50" s="63" t="s">
        <v>114</v>
      </c>
      <c r="D50" s="72" t="str">
        <f>SUM(D49*D30)</f>
        <v>£306.00</v>
      </c>
      <c r="E50" s="57" t="s">
        <v>115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>
      <c r="B54" s="8"/>
      <c r="C54" s="1"/>
      <c r="D54" s="1"/>
      <c r="E54" s="1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>
      <c r="B55" s="8"/>
      <c r="C55" s="1"/>
      <c r="D55" s="1"/>
      <c r="E55" s="8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>
      <c r="B56" s="8"/>
      <c r="C56" s="8"/>
      <c r="D56" s="8"/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Q57" s="8"/>
    </row>
    <row r="58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P58" s="8"/>
      <c r="Q58" s="8"/>
    </row>
    <row r="59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Q59" s="8"/>
    </row>
    <row r="60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P60" s="8"/>
      <c r="Q60" s="8"/>
    </row>
    <row r="6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P61" s="8"/>
      <c r="Q61" s="8"/>
    </row>
    <row r="6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P62" s="8"/>
      <c r="Q62" s="8"/>
    </row>
    <row r="6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P63" s="8"/>
      <c r="Q63" s="8"/>
    </row>
    <row r="6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P64" s="8"/>
      <c r="Q64" s="8"/>
    </row>
    <row r="6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P65" s="8"/>
      <c r="Q65" s="8"/>
    </row>
    <row r="66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P66" s="8"/>
      <c r="Q66" s="8"/>
    </row>
    <row r="6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P67" s="8"/>
      <c r="Q67" s="8"/>
    </row>
    <row r="68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P68" s="8"/>
      <c r="Q68" s="8"/>
    </row>
    <row r="69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8"/>
      <c r="Q69" s="8"/>
    </row>
    <row r="70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P70" s="8"/>
      <c r="Q70" s="8"/>
    </row>
    <row r="7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8"/>
      <c r="Q71" s="8"/>
    </row>
    <row r="7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P72" s="8"/>
      <c r="Q72" s="8"/>
    </row>
    <row r="73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8"/>
      <c r="Q73" s="8"/>
    </row>
    <row r="74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P74" s="8"/>
      <c r="Q74" s="8"/>
    </row>
    <row r="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P75" s="8"/>
      <c r="Q75" s="8"/>
    </row>
    <row r="76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P76" s="8"/>
      <c r="Q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P77" s="8"/>
      <c r="Q77" s="8"/>
    </row>
    <row r="78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P78" s="8"/>
      <c r="Q78" s="8"/>
    </row>
    <row r="79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P79" s="8"/>
      <c r="Q79" s="8"/>
    </row>
    <row r="80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P80" s="8"/>
      <c r="Q80" s="8"/>
    </row>
    <row r="8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P81" s="8"/>
      <c r="Q81" s="8"/>
    </row>
    <row r="8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P82" s="8"/>
      <c r="Q82" s="8"/>
    </row>
    <row r="83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P83" s="8"/>
      <c r="Q83" s="8"/>
    </row>
    <row r="84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P84" s="8"/>
      <c r="Q84" s="8"/>
    </row>
    <row r="8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P85" s="8"/>
      <c r="Q85" s="8"/>
    </row>
    <row r="86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8"/>
      <c r="Q86" s="8"/>
    </row>
    <row r="8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P87" s="8"/>
      <c r="Q87" s="8"/>
    </row>
    <row r="88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P88" s="8"/>
      <c r="Q88" s="8"/>
    </row>
    <row r="89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P89" s="8"/>
      <c r="Q89" s="8"/>
    </row>
    <row r="90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P90" s="8"/>
      <c r="Q90" s="8"/>
    </row>
    <row r="9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P91" s="8"/>
      <c r="Q91" s="8"/>
    </row>
    <row r="9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P92" s="8"/>
      <c r="Q92" s="8"/>
    </row>
    <row r="93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P93" s="8"/>
      <c r="Q93" s="8"/>
    </row>
    <row r="94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P94" s="8"/>
      <c r="Q94" s="8"/>
    </row>
    <row r="9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P95" s="8"/>
      <c r="Q95" s="8"/>
    </row>
    <row r="96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P96" s="8"/>
      <c r="Q96" s="8"/>
    </row>
    <row r="9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P97" s="8"/>
      <c r="Q97" s="8"/>
    </row>
    <row r="98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P98" s="8"/>
      <c r="Q98" s="8"/>
    </row>
    <row r="99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P99" s="8"/>
      <c r="Q99" s="8"/>
    </row>
    <row r="100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P100" s="8"/>
      <c r="Q100" s="8"/>
    </row>
    <row r="10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P101" s="8"/>
      <c r="Q101" s="8"/>
    </row>
    <row r="10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P102" s="8"/>
      <c r="Q102" s="8"/>
    </row>
    <row r="10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P103" s="8"/>
      <c r="Q103" s="8"/>
    </row>
    <row r="104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P104" s="8"/>
      <c r="Q104" s="8"/>
    </row>
    <row r="10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P105" s="8"/>
      <c r="Q105" s="8"/>
    </row>
    <row r="106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P106" s="8"/>
      <c r="Q106" s="8"/>
    </row>
    <row r="10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P107" s="8"/>
      <c r="Q107" s="8"/>
    </row>
    <row r="108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P108" s="8"/>
      <c r="Q108" s="8"/>
    </row>
    <row r="109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P109" s="8"/>
      <c r="Q109" s="8"/>
    </row>
    <row r="110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P110" s="8"/>
      <c r="Q110" s="8"/>
    </row>
    <row r="11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P111" s="8"/>
      <c r="Q111" s="8"/>
    </row>
    <row r="11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P112" s="8"/>
      <c r="Q112" s="8"/>
    </row>
    <row r="113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P113" s="8"/>
      <c r="Q113" s="8"/>
    </row>
    <row r="114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P114" s="8"/>
      <c r="Q114" s="8"/>
    </row>
    <row r="1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P115" s="8"/>
      <c r="Q115" s="8"/>
    </row>
    <row r="116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P116" s="8"/>
      <c r="Q116" s="8"/>
    </row>
    <row r="1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P117" s="8"/>
      <c r="Q117" s="8"/>
    </row>
    <row r="118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P118" s="8"/>
      <c r="Q118" s="8"/>
    </row>
    <row r="119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P119" s="8"/>
      <c r="Q119" s="8"/>
    </row>
    <row r="120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P120" s="8"/>
      <c r="Q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P121" s="8"/>
      <c r="Q121" s="8"/>
    </row>
    <row r="12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P122" s="8"/>
      <c r="Q122" s="8"/>
    </row>
    <row r="123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P123" s="8"/>
      <c r="Q123" s="8"/>
    </row>
    <row r="124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P124" s="8"/>
      <c r="Q124" s="8"/>
    </row>
    <row r="1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P125" s="8"/>
      <c r="Q125" s="8"/>
    </row>
    <row r="126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P126" s="8"/>
      <c r="Q126" s="8"/>
    </row>
    <row r="12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P127" s="8"/>
      <c r="Q127" s="8"/>
    </row>
    <row r="128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P128" s="8"/>
      <c r="Q128" s="8"/>
    </row>
    <row r="129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P129" s="8"/>
      <c r="Q129" s="8"/>
    </row>
    <row r="130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P130" s="8"/>
      <c r="Q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P131" s="8"/>
      <c r="Q131" s="8"/>
    </row>
    <row r="13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P132" s="8"/>
      <c r="Q132" s="8"/>
    </row>
    <row r="133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P133" s="8"/>
      <c r="Q133" s="8"/>
    </row>
    <row r="134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P134" s="8"/>
      <c r="Q134" s="8"/>
    </row>
    <row r="13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P135" s="8"/>
      <c r="Q135" s="8"/>
    </row>
    <row r="136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P136" s="8"/>
      <c r="Q136" s="8"/>
    </row>
    <row r="13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8"/>
      <c r="Q137" s="8"/>
    </row>
    <row r="138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P138" s="8"/>
      <c r="Q138" s="8"/>
    </row>
    <row r="139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8"/>
      <c r="Q139" s="8"/>
    </row>
    <row r="140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8"/>
      <c r="Q140" s="8"/>
    </row>
    <row r="14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P141" s="8"/>
      <c r="Q141" s="8"/>
    </row>
    <row r="14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P142" s="8"/>
      <c r="Q142" s="8"/>
    </row>
    <row r="143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P143" s="8"/>
      <c r="Q143" s="8"/>
    </row>
    <row r="144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P144" s="8"/>
      <c r="Q144" s="8"/>
    </row>
    <row r="14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P145" s="8"/>
      <c r="Q145" s="8"/>
    </row>
    <row r="146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P146" s="8"/>
      <c r="Q146" s="8"/>
    </row>
    <row r="14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P147" s="8"/>
      <c r="Q147" s="8"/>
    </row>
    <row r="148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P148" s="8"/>
      <c r="Q148" s="8"/>
    </row>
    <row r="149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P149" s="8"/>
      <c r="Q149" s="8"/>
    </row>
    <row r="150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P150" s="8"/>
      <c r="Q150" s="8"/>
    </row>
    <row r="15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P151" s="8"/>
      <c r="Q151" s="8"/>
    </row>
    <row r="15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P152" s="8"/>
      <c r="Q152" s="8"/>
    </row>
    <row r="153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P153" s="8"/>
      <c r="Q153" s="8"/>
    </row>
    <row r="154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P154" s="8"/>
      <c r="Q154" s="8"/>
    </row>
    <row r="15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P155" s="8"/>
      <c r="Q155" s="8"/>
    </row>
    <row r="156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P156" s="8"/>
      <c r="Q156" s="8"/>
    </row>
    <row r="15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P157" s="8"/>
      <c r="Q157" s="8"/>
    </row>
    <row r="158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P158" s="8"/>
      <c r="Q158" s="8"/>
    </row>
    <row r="159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P159" s="8"/>
      <c r="Q159" s="8"/>
    </row>
    <row r="160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P160" s="8"/>
      <c r="Q160" s="8"/>
    </row>
    <row r="16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P161" s="8"/>
      <c r="Q161" s="8"/>
    </row>
    <row r="16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P162" s="8"/>
      <c r="Q162" s="8"/>
    </row>
    <row r="163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P163" s="8"/>
      <c r="Q163" s="8"/>
    </row>
    <row r="164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P164" s="8"/>
      <c r="Q164" s="8"/>
    </row>
    <row r="16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P165" s="8"/>
      <c r="Q165" s="8"/>
    </row>
    <row r="166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P166" s="8"/>
      <c r="Q166" s="8"/>
    </row>
    <row r="16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P167" s="8"/>
      <c r="Q167" s="8"/>
    </row>
    <row r="168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P168" s="8"/>
      <c r="Q168" s="8"/>
    </row>
    <row r="169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P169" s="8"/>
      <c r="Q169" s="8"/>
    </row>
    <row r="170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P170" s="8"/>
      <c r="Q170" s="8"/>
    </row>
    <row r="17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P171" s="8"/>
      <c r="Q171" s="8"/>
    </row>
    <row r="17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P172" s="8"/>
      <c r="Q172" s="8"/>
    </row>
    <row r="17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P173" s="8"/>
      <c r="Q173" s="8"/>
    </row>
    <row r="174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P174" s="8"/>
      <c r="Q174" s="8"/>
    </row>
    <row r="1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P175" s="8"/>
      <c r="Q175" s="8"/>
    </row>
    <row r="176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P176" s="8"/>
      <c r="Q176" s="8"/>
    </row>
    <row r="17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P177" s="8"/>
      <c r="Q177" s="8"/>
    </row>
    <row r="178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P178" s="8"/>
      <c r="Q178" s="8"/>
    </row>
    <row r="17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P179" s="8"/>
      <c r="Q179" s="8"/>
    </row>
    <row r="180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P180" s="8"/>
      <c r="Q180" s="8"/>
    </row>
    <row r="18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P181" s="8"/>
      <c r="Q181" s="8"/>
    </row>
    <row r="18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P182" s="8"/>
      <c r="Q182" s="8"/>
    </row>
    <row r="18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P183" s="8"/>
      <c r="Q183" s="8"/>
    </row>
    <row r="184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P184" s="8"/>
      <c r="Q184" s="8"/>
    </row>
    <row r="18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P185" s="8"/>
      <c r="Q185" s="8"/>
    </row>
    <row r="186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P186" s="8"/>
      <c r="Q186" s="8"/>
    </row>
    <row r="18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P187" s="8"/>
      <c r="Q187" s="8"/>
    </row>
    <row r="188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P188" s="8"/>
      <c r="Q188" s="8"/>
    </row>
    <row r="189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P189" s="8"/>
      <c r="Q189" s="8"/>
    </row>
    <row r="190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P190" s="8"/>
      <c r="Q190" s="8"/>
    </row>
    <row r="19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P191" s="8"/>
      <c r="Q191" s="8"/>
    </row>
    <row r="19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P192" s="8"/>
      <c r="Q192" s="8"/>
    </row>
    <row r="19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P193" s="8"/>
      <c r="Q193" s="8"/>
    </row>
    <row r="194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P194" s="8"/>
      <c r="Q194" s="8"/>
    </row>
    <row r="19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P195" s="8"/>
      <c r="Q195" s="8"/>
    </row>
    <row r="196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P196" s="8"/>
      <c r="Q196" s="8"/>
    </row>
    <row r="19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P197" s="8"/>
      <c r="Q197" s="8"/>
    </row>
    <row r="198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P198" s="8"/>
      <c r="Q198" s="8"/>
    </row>
    <row r="199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P199" s="8"/>
      <c r="Q199" s="8"/>
    </row>
    <row r="200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P200" s="8"/>
      <c r="Q200" s="8"/>
    </row>
    <row r="20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P201" s="8"/>
      <c r="Q201" s="8"/>
    </row>
    <row r="20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P202" s="8"/>
      <c r="Q202" s="8"/>
    </row>
    <row r="20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P203" s="8"/>
      <c r="Q203" s="8"/>
    </row>
    <row r="204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P204" s="8"/>
      <c r="Q204" s="8"/>
    </row>
    <row r="20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P205" s="8"/>
      <c r="Q205" s="8"/>
    </row>
    <row r="206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P206" s="8"/>
      <c r="Q206" s="8"/>
    </row>
    <row r="20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P207" s="8"/>
      <c r="Q207" s="8"/>
    </row>
    <row r="208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P208" s="8"/>
      <c r="Q208" s="8"/>
    </row>
    <row r="209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P209" s="8"/>
      <c r="Q209" s="8"/>
    </row>
    <row r="210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P210" s="8"/>
      <c r="Q210" s="8"/>
    </row>
    <row r="21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P211" s="8"/>
      <c r="Q211" s="8"/>
    </row>
    <row r="21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P212" s="8"/>
      <c r="Q212" s="8"/>
    </row>
    <row r="213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P213" s="8"/>
      <c r="Q213" s="8"/>
    </row>
    <row r="214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P214" s="8"/>
      <c r="Q214" s="8"/>
    </row>
    <row r="2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P215" s="8"/>
      <c r="Q215" s="8"/>
    </row>
    <row r="216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P216" s="8"/>
      <c r="Q216" s="8"/>
    </row>
    <row r="2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P217" s="8"/>
      <c r="Q217" s="8"/>
    </row>
    <row r="218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P218" s="8"/>
      <c r="Q218" s="8"/>
    </row>
    <row r="219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P219" s="8"/>
      <c r="Q219" s="8"/>
    </row>
    <row r="220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P220" s="8"/>
      <c r="Q220" s="8"/>
    </row>
    <row r="221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P221" s="8"/>
      <c r="Q221" s="8"/>
    </row>
    <row r="22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P222" s="8"/>
      <c r="Q222" s="8"/>
    </row>
    <row r="223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P223" s="8"/>
      <c r="Q223" s="8"/>
    </row>
    <row r="22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P224" s="8"/>
      <c r="Q224" s="8"/>
    </row>
    <row r="2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P225" s="8"/>
      <c r="Q225" s="8"/>
    </row>
    <row r="226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P226" s="8"/>
      <c r="Q226" s="8"/>
    </row>
    <row r="22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P227" s="8"/>
      <c r="Q227" s="8"/>
    </row>
    <row r="228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P228" s="8"/>
      <c r="Q228" s="8"/>
    </row>
    <row r="229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P229" s="8"/>
      <c r="Q229" s="8"/>
    </row>
    <row r="230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P230" s="8"/>
      <c r="Q230" s="8"/>
    </row>
    <row r="23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P231" s="8"/>
      <c r="Q231" s="8"/>
    </row>
    <row r="23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P232" s="8"/>
      <c r="Q232" s="8"/>
    </row>
    <row r="233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P233" s="8"/>
      <c r="Q233" s="8"/>
    </row>
    <row r="234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P234" s="8"/>
      <c r="Q234" s="8"/>
    </row>
    <row r="23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P235" s="8"/>
      <c r="Q235" s="8"/>
    </row>
    <row r="236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P236" s="8"/>
      <c r="Q236" s="8"/>
    </row>
    <row r="23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P237" s="8"/>
      <c r="Q237" s="8"/>
    </row>
    <row r="238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P238" s="8"/>
      <c r="Q238" s="8"/>
    </row>
    <row r="239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P239" s="8"/>
      <c r="Q239" s="8"/>
    </row>
    <row r="240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P240" s="8"/>
      <c r="Q240" s="8"/>
    </row>
    <row r="241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P241" s="8"/>
      <c r="Q241" s="8"/>
    </row>
    <row r="24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P242" s="8"/>
      <c r="Q242" s="8"/>
    </row>
    <row r="243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P243" s="8"/>
      <c r="Q243" s="8"/>
    </row>
    <row r="244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P244" s="8"/>
      <c r="Q244" s="8"/>
    </row>
    <row r="24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P245" s="8"/>
      <c r="Q245" s="8"/>
    </row>
    <row r="246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P246" s="8"/>
      <c r="Q246" s="8"/>
    </row>
    <row r="24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P247" s="8"/>
      <c r="Q247" s="8"/>
    </row>
    <row r="248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P248" s="8"/>
      <c r="Q248" s="8"/>
    </row>
    <row r="249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P249" s="8"/>
      <c r="Q249" s="8"/>
    </row>
    <row r="250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P250" s="8"/>
      <c r="Q250" s="8"/>
    </row>
    <row r="251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P251" s="8"/>
      <c r="Q251" s="8"/>
    </row>
    <row r="25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P252" s="8"/>
      <c r="Q252" s="8"/>
    </row>
    <row r="253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P253" s="8"/>
      <c r="Q253" s="8"/>
    </row>
    <row r="254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P254" s="8"/>
      <c r="Q254" s="8"/>
    </row>
    <row r="25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P255" s="8"/>
      <c r="Q255" s="8"/>
    </row>
    <row r="256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P256" s="8"/>
      <c r="Q256" s="8"/>
    </row>
    <row r="257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P257" s="8"/>
      <c r="Q257" s="8"/>
    </row>
    <row r="258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P258" s="8"/>
      <c r="Q258" s="8"/>
    </row>
    <row r="259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P259" s="8"/>
      <c r="Q259" s="8"/>
    </row>
    <row r="260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P260" s="8"/>
      <c r="Q260" s="8"/>
    </row>
    <row r="26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P261" s="8"/>
      <c r="Q261" s="8"/>
    </row>
    <row r="26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P262" s="8"/>
      <c r="Q262" s="8"/>
    </row>
    <row r="263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P263" s="8"/>
      <c r="Q263" s="8"/>
    </row>
    <row r="264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P264" s="8"/>
      <c r="Q264" s="8"/>
    </row>
    <row r="26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P265" s="8"/>
      <c r="Q265" s="8"/>
    </row>
    <row r="266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P266" s="8"/>
      <c r="Q266" s="8"/>
    </row>
    <row r="267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P267" s="8"/>
      <c r="Q267" s="8"/>
    </row>
    <row r="268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P268" s="8"/>
      <c r="Q268" s="8"/>
    </row>
    <row r="269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P269" s="8"/>
      <c r="Q269" s="8"/>
    </row>
    <row r="270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P270" s="8"/>
      <c r="Q270" s="8"/>
    </row>
    <row r="271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P271" s="8"/>
      <c r="Q271" s="8"/>
    </row>
    <row r="27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P272" s="8"/>
      <c r="Q272" s="8"/>
    </row>
    <row r="273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P273" s="8"/>
      <c r="Q273" s="8"/>
    </row>
    <row r="274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P274" s="8"/>
      <c r="Q274" s="8"/>
    </row>
    <row r="2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P275" s="8"/>
      <c r="Q275" s="8"/>
    </row>
    <row r="276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P276" s="8"/>
      <c r="Q276" s="8"/>
    </row>
    <row r="277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P277" s="8"/>
      <c r="Q277" s="8"/>
    </row>
    <row r="278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P278" s="8"/>
      <c r="Q278" s="8"/>
    </row>
    <row r="279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P279" s="8"/>
      <c r="Q279" s="8"/>
    </row>
    <row r="280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P280" s="8"/>
      <c r="Q280" s="8"/>
    </row>
    <row r="28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P281" s="8"/>
      <c r="Q281" s="8"/>
    </row>
    <row r="28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P282" s="8"/>
      <c r="Q282" s="8"/>
    </row>
    <row r="283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P283" s="8"/>
      <c r="Q283" s="8"/>
    </row>
    <row r="284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P284" s="8"/>
      <c r="Q284" s="8"/>
    </row>
    <row r="28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P285" s="8"/>
      <c r="Q285" s="8"/>
    </row>
    <row r="286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P286" s="8"/>
      <c r="Q286" s="8"/>
    </row>
    <row r="287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P287" s="8"/>
      <c r="Q287" s="8"/>
    </row>
    <row r="288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P288" s="8"/>
      <c r="Q288" s="8"/>
    </row>
    <row r="289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P289" s="8"/>
      <c r="Q289" s="8"/>
    </row>
    <row r="290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P290" s="8"/>
      <c r="Q290" s="8"/>
    </row>
    <row r="291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P291" s="8"/>
      <c r="Q291" s="8"/>
    </row>
    <row r="29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P292" s="8"/>
      <c r="Q292" s="8"/>
    </row>
    <row r="293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P293" s="8"/>
      <c r="Q293" s="8"/>
    </row>
    <row r="294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P294" s="8"/>
      <c r="Q294" s="8"/>
    </row>
    <row r="29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P295" s="8"/>
      <c r="Q295" s="8"/>
    </row>
    <row r="296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P296" s="8"/>
      <c r="Q296" s="8"/>
    </row>
    <row r="297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P297" s="8"/>
      <c r="Q297" s="8"/>
    </row>
    <row r="298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P298" s="8"/>
      <c r="Q298" s="8"/>
    </row>
    <row r="299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P299" s="8"/>
      <c r="Q299" s="8"/>
    </row>
    <row r="300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P300" s="8"/>
      <c r="Q300" s="8"/>
    </row>
    <row r="301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P301" s="8"/>
      <c r="Q301" s="8"/>
    </row>
    <row r="30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P302" s="8"/>
      <c r="Q302" s="8"/>
    </row>
    <row r="303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P303" s="8"/>
      <c r="Q303" s="8"/>
    </row>
    <row r="304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P304" s="8"/>
      <c r="Q304" s="8"/>
    </row>
    <row r="30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P305" s="8"/>
      <c r="Q305" s="8"/>
    </row>
    <row r="306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P306" s="8"/>
      <c r="Q306" s="8"/>
    </row>
    <row r="307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P307" s="8"/>
      <c r="Q307" s="8"/>
    </row>
    <row r="308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P308" s="8"/>
      <c r="Q308" s="8"/>
    </row>
    <row r="309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P309" s="8"/>
      <c r="Q309" s="8"/>
    </row>
    <row r="310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P310" s="8"/>
      <c r="Q310" s="8"/>
    </row>
    <row r="311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P311" s="8"/>
      <c r="Q311" s="8"/>
    </row>
    <row r="31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P312" s="8"/>
      <c r="Q312" s="8"/>
    </row>
    <row r="313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P313" s="8"/>
      <c r="Q313" s="8"/>
    </row>
    <row r="314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P314" s="8"/>
      <c r="Q314" s="8"/>
    </row>
    <row r="3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P315" s="8"/>
      <c r="Q315" s="8"/>
    </row>
    <row r="316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P316" s="8"/>
      <c r="Q316" s="8"/>
    </row>
    <row r="317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P317" s="8"/>
      <c r="Q317" s="8"/>
    </row>
    <row r="318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P318" s="8"/>
      <c r="Q318" s="8"/>
    </row>
    <row r="319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P319" s="8"/>
      <c r="Q319" s="8"/>
    </row>
    <row r="320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P320" s="8"/>
      <c r="Q320" s="8"/>
    </row>
    <row r="321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P321" s="8"/>
      <c r="Q321" s="8"/>
    </row>
    <row r="32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P322" s="8"/>
      <c r="Q322" s="8"/>
    </row>
    <row r="323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P323" s="8"/>
      <c r="Q323" s="8"/>
    </row>
    <row r="324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P324" s="8"/>
      <c r="Q324" s="8"/>
    </row>
    <row r="3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P325" s="8"/>
      <c r="Q325" s="8"/>
    </row>
    <row r="326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P326" s="8"/>
      <c r="Q326" s="8"/>
    </row>
    <row r="327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P327" s="8"/>
      <c r="Q327" s="8"/>
    </row>
    <row r="328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P328" s="8"/>
      <c r="Q328" s="8"/>
    </row>
    <row r="329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P329" s="8"/>
      <c r="Q329" s="8"/>
    </row>
    <row r="330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P330" s="8"/>
      <c r="Q330" s="8"/>
    </row>
    <row r="331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P331" s="8"/>
      <c r="Q331" s="8"/>
    </row>
    <row r="33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P332" s="8"/>
      <c r="Q332" s="8"/>
    </row>
    <row r="333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P333" s="8"/>
      <c r="Q333" s="8"/>
    </row>
    <row r="334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P334" s="8"/>
      <c r="Q334" s="8"/>
    </row>
    <row r="33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P335" s="8"/>
      <c r="Q335" s="8"/>
    </row>
    <row r="336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P336" s="8"/>
      <c r="Q336" s="8"/>
    </row>
    <row r="337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P337" s="8"/>
      <c r="Q337" s="8"/>
    </row>
    <row r="338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P338" s="8"/>
      <c r="Q338" s="8"/>
    </row>
    <row r="339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P339" s="8"/>
      <c r="Q339" s="8"/>
    </row>
    <row r="340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P340" s="8"/>
      <c r="Q340" s="8"/>
    </row>
    <row r="341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P341" s="8"/>
      <c r="Q341" s="8"/>
    </row>
    <row r="34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P342" s="8"/>
      <c r="Q342" s="8"/>
    </row>
    <row r="343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P343" s="8"/>
      <c r="Q343" s="8"/>
    </row>
    <row r="344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P344" s="8"/>
      <c r="Q344" s="8"/>
    </row>
    <row r="34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P345" s="8"/>
      <c r="Q345" s="8"/>
    </row>
    <row r="346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P346" s="8"/>
      <c r="Q346" s="8"/>
    </row>
    <row r="347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P347" s="8"/>
      <c r="Q347" s="8"/>
    </row>
    <row r="348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P348" s="8"/>
      <c r="Q348" s="8"/>
    </row>
    <row r="349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P349" s="8"/>
      <c r="Q349" s="8"/>
    </row>
    <row r="350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P350" s="8"/>
      <c r="Q350" s="8"/>
    </row>
    <row r="351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P351" s="8"/>
      <c r="Q351" s="8"/>
    </row>
    <row r="35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P352" s="8"/>
      <c r="Q352" s="8"/>
    </row>
    <row r="353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P353" s="8"/>
      <c r="Q353" s="8"/>
    </row>
    <row r="354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P354" s="8"/>
      <c r="Q354" s="8"/>
    </row>
    <row r="35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P355" s="8"/>
      <c r="Q355" s="8"/>
    </row>
    <row r="356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P356" s="8"/>
      <c r="Q356" s="8"/>
    </row>
    <row r="357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P357" s="8"/>
      <c r="Q357" s="8"/>
    </row>
    <row r="358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P358" s="8"/>
      <c r="Q358" s="8"/>
    </row>
    <row r="359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P359" s="8"/>
      <c r="Q359" s="8"/>
    </row>
    <row r="360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P360" s="8"/>
      <c r="Q360" s="8"/>
    </row>
    <row r="36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P361" s="8"/>
      <c r="Q361" s="8"/>
    </row>
    <row r="36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P362" s="8"/>
      <c r="Q362" s="8"/>
    </row>
    <row r="363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P363" s="8"/>
      <c r="Q363" s="8"/>
    </row>
    <row r="364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P364" s="8"/>
      <c r="Q364" s="8"/>
    </row>
    <row r="36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P365" s="8"/>
      <c r="Q365" s="8"/>
    </row>
    <row r="366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P366" s="8"/>
      <c r="Q366" s="8"/>
    </row>
    <row r="367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P367" s="8"/>
      <c r="Q367" s="8"/>
    </row>
    <row r="368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P368" s="8"/>
      <c r="Q368" s="8"/>
    </row>
    <row r="369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P369" s="8"/>
      <c r="Q369" s="8"/>
    </row>
    <row r="370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P370" s="8"/>
      <c r="Q370" s="8"/>
    </row>
    <row r="371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P371" s="8"/>
      <c r="Q371" s="8"/>
    </row>
    <row r="37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P372" s="8"/>
      <c r="Q372" s="8"/>
    </row>
    <row r="373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P373" s="8"/>
      <c r="Q373" s="8"/>
    </row>
    <row r="374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P374" s="8"/>
      <c r="Q374" s="8"/>
    </row>
    <row r="3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P375" s="8"/>
      <c r="Q375" s="8"/>
    </row>
    <row r="376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P376" s="8"/>
      <c r="Q376" s="8"/>
    </row>
    <row r="377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P377" s="8"/>
      <c r="Q377" s="8"/>
    </row>
    <row r="378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P378" s="8"/>
      <c r="Q378" s="8"/>
    </row>
    <row r="379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P379" s="8"/>
      <c r="Q379" s="8"/>
    </row>
    <row r="380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P380" s="8"/>
      <c r="Q380" s="8"/>
    </row>
    <row r="381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P381" s="8"/>
      <c r="Q381" s="8"/>
    </row>
    <row r="38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P382" s="8"/>
      <c r="Q382" s="8"/>
    </row>
    <row r="383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P383" s="8"/>
      <c r="Q383" s="8"/>
    </row>
    <row r="384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P384" s="8"/>
      <c r="Q384" s="8"/>
    </row>
    <row r="38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P385" s="8"/>
      <c r="Q385" s="8"/>
    </row>
    <row r="386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P386" s="8"/>
      <c r="Q386" s="8"/>
    </row>
    <row r="387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P387" s="8"/>
      <c r="Q387" s="8"/>
    </row>
    <row r="388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P388" s="8"/>
      <c r="Q388" s="8"/>
    </row>
    <row r="389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P389" s="8"/>
      <c r="Q389" s="8"/>
    </row>
    <row r="390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P390" s="8"/>
      <c r="Q390" s="8"/>
    </row>
    <row r="391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P391" s="8"/>
      <c r="Q391" s="8"/>
    </row>
    <row r="39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P392" s="8"/>
      <c r="Q392" s="8"/>
    </row>
    <row r="393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P393" s="8"/>
      <c r="Q393" s="8"/>
    </row>
    <row r="394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P394" s="8"/>
      <c r="Q394" s="8"/>
    </row>
    <row r="39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P395" s="8"/>
      <c r="Q395" s="8"/>
    </row>
    <row r="396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P396" s="8"/>
      <c r="Q396" s="8"/>
    </row>
    <row r="397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P397" s="8"/>
      <c r="Q397" s="8"/>
    </row>
    <row r="398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P398" s="8"/>
      <c r="Q398" s="8"/>
    </row>
    <row r="399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P399" s="8"/>
      <c r="Q399" s="8"/>
    </row>
    <row r="400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P400" s="8"/>
      <c r="Q400" s="8"/>
    </row>
    <row r="401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P401" s="8"/>
      <c r="Q401" s="8"/>
    </row>
    <row r="40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P402" s="8"/>
      <c r="Q402" s="8"/>
    </row>
    <row r="403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P403" s="8"/>
      <c r="Q403" s="8"/>
    </row>
    <row r="404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P404" s="8"/>
      <c r="Q404" s="8"/>
    </row>
    <row r="40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P405" s="8"/>
      <c r="Q405" s="8"/>
    </row>
    <row r="406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P406" s="8"/>
      <c r="Q406" s="8"/>
    </row>
    <row r="407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P407" s="8"/>
      <c r="Q407" s="8"/>
    </row>
    <row r="408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P408" s="8"/>
      <c r="Q408" s="8"/>
    </row>
    <row r="409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P409" s="8"/>
      <c r="Q409" s="8"/>
    </row>
    <row r="410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P410" s="8"/>
      <c r="Q410" s="8"/>
    </row>
    <row r="411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P411" s="8"/>
      <c r="Q411" s="8"/>
    </row>
    <row r="41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P412" s="8"/>
      <c r="Q412" s="8"/>
    </row>
    <row r="413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P413" s="8"/>
      <c r="Q413" s="8"/>
    </row>
    <row r="414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P414" s="8"/>
      <c r="Q414" s="8"/>
    </row>
    <row r="4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P415" s="8"/>
      <c r="Q415" s="8"/>
    </row>
    <row r="416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P416" s="8"/>
      <c r="Q416" s="8"/>
    </row>
    <row r="417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P417" s="8"/>
      <c r="Q417" s="8"/>
    </row>
    <row r="418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P418" s="8"/>
      <c r="Q418" s="8"/>
    </row>
    <row r="419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P419" s="8"/>
      <c r="Q419" s="8"/>
    </row>
    <row r="420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P420" s="8"/>
      <c r="Q420" s="8"/>
    </row>
    <row r="421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P421" s="8"/>
      <c r="Q421" s="8"/>
    </row>
    <row r="42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P422" s="8"/>
      <c r="Q422" s="8"/>
    </row>
    <row r="423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P423" s="8"/>
      <c r="Q423" s="8"/>
    </row>
    <row r="424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P424" s="8"/>
      <c r="Q424" s="8"/>
    </row>
    <row r="4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P425" s="8"/>
      <c r="Q425" s="8"/>
    </row>
    <row r="426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P426" s="8"/>
      <c r="Q426" s="8"/>
    </row>
    <row r="427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P427" s="8"/>
      <c r="Q427" s="8"/>
    </row>
    <row r="428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P428" s="8"/>
      <c r="Q428" s="8"/>
    </row>
    <row r="429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P429" s="8"/>
      <c r="Q429" s="8"/>
    </row>
    <row r="430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P430" s="8"/>
      <c r="Q430" s="8"/>
    </row>
    <row r="431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P431" s="8"/>
      <c r="Q431" s="8"/>
    </row>
    <row r="43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P432" s="8"/>
      <c r="Q432" s="8"/>
    </row>
    <row r="433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P433" s="8"/>
      <c r="Q433" s="8"/>
    </row>
    <row r="434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P434" s="8"/>
      <c r="Q434" s="8"/>
    </row>
    <row r="43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P435" s="8"/>
      <c r="Q435" s="8"/>
    </row>
    <row r="436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P436" s="8"/>
      <c r="Q436" s="8"/>
    </row>
    <row r="437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P437" s="8"/>
      <c r="Q437" s="8"/>
    </row>
    <row r="438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P438" s="8"/>
      <c r="Q438" s="8"/>
    </row>
    <row r="439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P439" s="8"/>
      <c r="Q439" s="8"/>
    </row>
    <row r="440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P440" s="8"/>
      <c r="Q440" s="8"/>
    </row>
    <row r="441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P441" s="8"/>
      <c r="Q441" s="8"/>
    </row>
    <row r="44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P442" s="8"/>
      <c r="Q442" s="8"/>
    </row>
    <row r="443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P443" s="8"/>
      <c r="Q443" s="8"/>
    </row>
    <row r="444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P444" s="8"/>
      <c r="Q444" s="8"/>
    </row>
    <row r="44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P445" s="8"/>
      <c r="Q445" s="8"/>
    </row>
    <row r="446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P446" s="8"/>
      <c r="Q446" s="8"/>
    </row>
    <row r="447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P447" s="8"/>
      <c r="Q447" s="8"/>
    </row>
    <row r="448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P448" s="8"/>
      <c r="Q448" s="8"/>
    </row>
    <row r="449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P449" s="8"/>
      <c r="Q449" s="8"/>
    </row>
    <row r="450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P450" s="8"/>
      <c r="Q450" s="8"/>
    </row>
    <row r="451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P451" s="8"/>
      <c r="Q451" s="8"/>
    </row>
    <row r="45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P452" s="8"/>
      <c r="Q452" s="8"/>
    </row>
    <row r="453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P453" s="8"/>
      <c r="Q453" s="8"/>
    </row>
    <row r="454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P454" s="8"/>
      <c r="Q454" s="8"/>
    </row>
    <row r="45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P455" s="8"/>
      <c r="Q455" s="8"/>
    </row>
    <row r="456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P456" s="8"/>
      <c r="Q456" s="8"/>
    </row>
    <row r="457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P457" s="8"/>
      <c r="Q457" s="8"/>
    </row>
    <row r="458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P458" s="8"/>
      <c r="Q458" s="8"/>
    </row>
    <row r="459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P459" s="8"/>
      <c r="Q459" s="8"/>
    </row>
    <row r="460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P460" s="8"/>
      <c r="Q460" s="8"/>
    </row>
    <row r="461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P461" s="8"/>
      <c r="Q461" s="8"/>
    </row>
    <row r="46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P462" s="8"/>
      <c r="Q462" s="8"/>
    </row>
    <row r="463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P463" s="8"/>
      <c r="Q463" s="8"/>
    </row>
    <row r="464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P464" s="8"/>
      <c r="Q464" s="8"/>
    </row>
    <row r="46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P465" s="8"/>
      <c r="Q465" s="8"/>
    </row>
    <row r="466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P466" s="8"/>
      <c r="Q466" s="8"/>
    </row>
    <row r="467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P467" s="8"/>
      <c r="Q467" s="8"/>
    </row>
    <row r="468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P468" s="8"/>
      <c r="Q468" s="8"/>
    </row>
    <row r="469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P469" s="8"/>
      <c r="Q469" s="8"/>
    </row>
    <row r="470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P470" s="8"/>
      <c r="Q470" s="8"/>
    </row>
    <row r="471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P471" s="8"/>
      <c r="Q471" s="8"/>
    </row>
    <row r="47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P472" s="8"/>
      <c r="Q472" s="8"/>
    </row>
    <row r="473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P473" s="8"/>
      <c r="Q473" s="8"/>
    </row>
    <row r="474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P474" s="8"/>
      <c r="Q474" s="8"/>
    </row>
    <row r="4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P475" s="8"/>
      <c r="Q475" s="8"/>
    </row>
    <row r="476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P476" s="8"/>
      <c r="Q476" s="8"/>
    </row>
    <row r="477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P477" s="8"/>
      <c r="Q477" s="8"/>
    </row>
    <row r="478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P478" s="8"/>
      <c r="Q478" s="8"/>
    </row>
    <row r="479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P479" s="8"/>
      <c r="Q479" s="8"/>
    </row>
    <row r="480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P480" s="8"/>
      <c r="Q480" s="8"/>
    </row>
    <row r="481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P481" s="8"/>
      <c r="Q481" s="8"/>
    </row>
    <row r="48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P482" s="8"/>
      <c r="Q482" s="8"/>
    </row>
    <row r="483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P483" s="8"/>
      <c r="Q483" s="8"/>
    </row>
    <row r="484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P484" s="8"/>
      <c r="Q484" s="8"/>
    </row>
    <row r="48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P485" s="8"/>
      <c r="Q485" s="8"/>
    </row>
    <row r="486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P486" s="8"/>
      <c r="Q486" s="8"/>
    </row>
    <row r="487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P487" s="8"/>
      <c r="Q487" s="8"/>
    </row>
    <row r="488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P488" s="8"/>
      <c r="Q488" s="8"/>
    </row>
    <row r="489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P489" s="8"/>
      <c r="Q489" s="8"/>
    </row>
    <row r="490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P490" s="8"/>
      <c r="Q490" s="8"/>
    </row>
    <row r="491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P491" s="8"/>
      <c r="Q491" s="8"/>
    </row>
    <row r="49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P492" s="8"/>
      <c r="Q492" s="8"/>
    </row>
    <row r="493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P493" s="8"/>
      <c r="Q493" s="8"/>
    </row>
    <row r="494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P494" s="8"/>
      <c r="Q494" s="8"/>
    </row>
    <row r="49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P495" s="8"/>
      <c r="Q495" s="8"/>
    </row>
    <row r="496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P496" s="8"/>
      <c r="Q496" s="8"/>
    </row>
    <row r="497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P497" s="8"/>
      <c r="Q497" s="8"/>
    </row>
    <row r="498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P498" s="8"/>
      <c r="Q498" s="8"/>
    </row>
    <row r="499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P499" s="8"/>
      <c r="Q499" s="8"/>
    </row>
    <row r="500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P500" s="8"/>
      <c r="Q500" s="8"/>
    </row>
    <row r="50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P501" s="8"/>
      <c r="Q501" s="8"/>
    </row>
    <row r="50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P502" s="8"/>
      <c r="Q502" s="8"/>
    </row>
    <row r="503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P503" s="8"/>
      <c r="Q503" s="8"/>
    </row>
    <row r="504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P504" s="8"/>
      <c r="Q504" s="8"/>
    </row>
    <row r="50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P505" s="8"/>
      <c r="Q505" s="8"/>
    </row>
    <row r="506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P506" s="8"/>
      <c r="Q506" s="8"/>
    </row>
    <row r="507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P507" s="8"/>
      <c r="Q507" s="8"/>
    </row>
    <row r="508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P508" s="8"/>
      <c r="Q508" s="8"/>
    </row>
    <row r="509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P509" s="8"/>
      <c r="Q509" s="8"/>
    </row>
    <row r="510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P510" s="8"/>
      <c r="Q510" s="8"/>
    </row>
    <row r="511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P511" s="8"/>
      <c r="Q511" s="8"/>
    </row>
    <row r="51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P512" s="8"/>
      <c r="Q512" s="8"/>
    </row>
    <row r="513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P513" s="8"/>
      <c r="Q513" s="8"/>
    </row>
    <row r="514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P514" s="8"/>
      <c r="Q514" s="8"/>
    </row>
    <row r="51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P515" s="8"/>
      <c r="Q515" s="8"/>
    </row>
    <row r="516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P516" s="8"/>
      <c r="Q516" s="8"/>
    </row>
    <row r="517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P517" s="8"/>
      <c r="Q517" s="8"/>
    </row>
    <row r="518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P518" s="8"/>
      <c r="Q518" s="8"/>
    </row>
    <row r="519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P519" s="8"/>
      <c r="Q519" s="8"/>
    </row>
    <row r="520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P520" s="8"/>
      <c r="Q520" s="8"/>
    </row>
    <row r="521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P521" s="8"/>
      <c r="Q521" s="8"/>
    </row>
    <row r="52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P522" s="8"/>
      <c r="Q522" s="8"/>
    </row>
    <row r="523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P523" s="8"/>
      <c r="Q523" s="8"/>
    </row>
    <row r="524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P524" s="8"/>
      <c r="Q524" s="8"/>
    </row>
    <row r="52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P525" s="8"/>
      <c r="Q525" s="8"/>
    </row>
    <row r="526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P526" s="8"/>
      <c r="Q526" s="8"/>
    </row>
    <row r="527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P527" s="8"/>
      <c r="Q527" s="8"/>
    </row>
    <row r="528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P528" s="8"/>
      <c r="Q528" s="8"/>
    </row>
    <row r="529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P529" s="8"/>
      <c r="Q529" s="8"/>
    </row>
    <row r="530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P530" s="8"/>
      <c r="Q530" s="8"/>
    </row>
    <row r="531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P531" s="8"/>
      <c r="Q531" s="8"/>
    </row>
    <row r="53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P532" s="8"/>
      <c r="Q532" s="8"/>
    </row>
    <row r="533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P533" s="8"/>
      <c r="Q533" s="8"/>
    </row>
    <row r="534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P534" s="8"/>
      <c r="Q534" s="8"/>
    </row>
    <row r="53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P535" s="8"/>
      <c r="Q535" s="8"/>
    </row>
    <row r="536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P536" s="8"/>
      <c r="Q536" s="8"/>
    </row>
    <row r="537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P537" s="8"/>
      <c r="Q537" s="8"/>
    </row>
    <row r="538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P538" s="8"/>
      <c r="Q538" s="8"/>
    </row>
    <row r="539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P539" s="8"/>
      <c r="Q539" s="8"/>
    </row>
    <row r="540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P540" s="8"/>
      <c r="Q540" s="8"/>
    </row>
    <row r="541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P541" s="8"/>
      <c r="Q541" s="8"/>
    </row>
    <row r="54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P542" s="8"/>
      <c r="Q542" s="8"/>
    </row>
    <row r="543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P543" s="8"/>
      <c r="Q543" s="8"/>
    </row>
    <row r="544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P544" s="8"/>
      <c r="Q544" s="8"/>
    </row>
    <row r="54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P545" s="8"/>
      <c r="Q545" s="8"/>
    </row>
    <row r="546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P546" s="8"/>
      <c r="Q546" s="8"/>
    </row>
    <row r="547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P547" s="8"/>
      <c r="Q547" s="8"/>
    </row>
    <row r="548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P548" s="8"/>
      <c r="Q548" s="8"/>
    </row>
    <row r="549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P549" s="8"/>
      <c r="Q549" s="8"/>
    </row>
    <row r="550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P550" s="8"/>
      <c r="Q550" s="8"/>
    </row>
    <row r="551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P551" s="8"/>
      <c r="Q551" s="8"/>
    </row>
    <row r="55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P552" s="8"/>
      <c r="Q552" s="8"/>
    </row>
    <row r="553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P553" s="8"/>
      <c r="Q553" s="8"/>
    </row>
    <row r="554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P554" s="8"/>
      <c r="Q554" s="8"/>
    </row>
    <row r="55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P555" s="8"/>
      <c r="Q555" s="8"/>
    </row>
    <row r="556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P556" s="8"/>
      <c r="Q556" s="8"/>
    </row>
    <row r="557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P557" s="8"/>
      <c r="Q557" s="8"/>
    </row>
    <row r="558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P558" s="8"/>
      <c r="Q558" s="8"/>
    </row>
    <row r="559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P559" s="8"/>
      <c r="Q559" s="8"/>
    </row>
    <row r="560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P560" s="8"/>
      <c r="Q560" s="8"/>
    </row>
    <row r="561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P561" s="8"/>
      <c r="Q561" s="8"/>
    </row>
    <row r="56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P562" s="8"/>
      <c r="Q562" s="8"/>
    </row>
    <row r="563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P563" s="8"/>
      <c r="Q563" s="8"/>
    </row>
    <row r="564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P564" s="8"/>
      <c r="Q564" s="8"/>
    </row>
    <row r="56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P565" s="8"/>
      <c r="Q565" s="8"/>
    </row>
    <row r="566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P566" s="8"/>
      <c r="Q566" s="8"/>
    </row>
    <row r="567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P567" s="8"/>
      <c r="Q567" s="8"/>
    </row>
    <row r="568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P568" s="8"/>
      <c r="Q568" s="8"/>
    </row>
    <row r="569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P569" s="8"/>
      <c r="Q569" s="8"/>
    </row>
    <row r="570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P570" s="8"/>
      <c r="Q570" s="8"/>
    </row>
    <row r="571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P571" s="8"/>
      <c r="Q571" s="8"/>
    </row>
    <row r="57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P572" s="8"/>
      <c r="Q572" s="8"/>
    </row>
    <row r="573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P573" s="8"/>
      <c r="Q573" s="8"/>
    </row>
    <row r="574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P574" s="8"/>
      <c r="Q574" s="8"/>
    </row>
    <row r="5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P575" s="8"/>
      <c r="Q575" s="8"/>
    </row>
    <row r="576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P576" s="8"/>
      <c r="Q576" s="8"/>
    </row>
    <row r="577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P577" s="8"/>
      <c r="Q577" s="8"/>
    </row>
    <row r="578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P578" s="8"/>
      <c r="Q578" s="8"/>
    </row>
    <row r="579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P579" s="8"/>
      <c r="Q579" s="8"/>
    </row>
    <row r="580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P580" s="8"/>
      <c r="Q580" s="8"/>
    </row>
    <row r="58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P581" s="8"/>
      <c r="Q581" s="8"/>
    </row>
    <row r="58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P582" s="8"/>
      <c r="Q582" s="8"/>
    </row>
    <row r="583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P583" s="8"/>
      <c r="Q583" s="8"/>
    </row>
    <row r="584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P584" s="8"/>
      <c r="Q584" s="8"/>
    </row>
    <row r="58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P585" s="8"/>
      <c r="Q585" s="8"/>
    </row>
    <row r="586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P586" s="8"/>
      <c r="Q586" s="8"/>
    </row>
    <row r="587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P587" s="8"/>
      <c r="Q587" s="8"/>
    </row>
    <row r="588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P588" s="8"/>
      <c r="Q588" s="8"/>
    </row>
    <row r="589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P589" s="8"/>
      <c r="Q589" s="8"/>
    </row>
    <row r="590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P590" s="8"/>
      <c r="Q590" s="8"/>
    </row>
    <row r="59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P591" s="8"/>
      <c r="Q591" s="8"/>
    </row>
    <row r="59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P592" s="8"/>
      <c r="Q592" s="8"/>
    </row>
    <row r="593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P593" s="8"/>
      <c r="Q593" s="8"/>
    </row>
    <row r="594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P594" s="8"/>
      <c r="Q594" s="8"/>
    </row>
    <row r="59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P595" s="8"/>
      <c r="Q595" s="8"/>
    </row>
    <row r="596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P596" s="8"/>
      <c r="Q596" s="8"/>
    </row>
    <row r="597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P597" s="8"/>
      <c r="Q597" s="8"/>
    </row>
    <row r="598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P598" s="8"/>
      <c r="Q598" s="8"/>
    </row>
    <row r="599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P599" s="8"/>
      <c r="Q599" s="8"/>
    </row>
    <row r="600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P600" s="8"/>
      <c r="Q600" s="8"/>
    </row>
    <row r="60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P601" s="8"/>
      <c r="Q601" s="8"/>
    </row>
    <row r="60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P602" s="8"/>
      <c r="Q602" s="8"/>
    </row>
    <row r="603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P603" s="8"/>
      <c r="Q603" s="8"/>
    </row>
    <row r="604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P604" s="8"/>
      <c r="Q604" s="8"/>
    </row>
    <row r="60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P605" s="8"/>
      <c r="Q605" s="8"/>
    </row>
    <row r="606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P606" s="8"/>
      <c r="Q606" s="8"/>
    </row>
    <row r="607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P607" s="8"/>
      <c r="Q607" s="8"/>
    </row>
    <row r="608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P608" s="8"/>
      <c r="Q608" s="8"/>
    </row>
    <row r="609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P609" s="8"/>
      <c r="Q609" s="8"/>
    </row>
    <row r="610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P610" s="8"/>
      <c r="Q610" s="8"/>
    </row>
    <row r="611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P611" s="8"/>
      <c r="Q611" s="8"/>
    </row>
    <row r="61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P612" s="8"/>
      <c r="Q612" s="8"/>
    </row>
    <row r="613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P613" s="8"/>
      <c r="Q613" s="8"/>
    </row>
    <row r="614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P614" s="8"/>
      <c r="Q614" s="8"/>
    </row>
    <row r="61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P615" s="8"/>
      <c r="Q615" s="8"/>
    </row>
    <row r="616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P616" s="8"/>
      <c r="Q616" s="8"/>
    </row>
    <row r="617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P617" s="8"/>
      <c r="Q617" s="8"/>
    </row>
    <row r="618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P618" s="8"/>
      <c r="Q618" s="8"/>
    </row>
    <row r="619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P619" s="8"/>
      <c r="Q619" s="8"/>
    </row>
    <row r="620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P620" s="8"/>
      <c r="Q620" s="8"/>
    </row>
    <row r="621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P621" s="8"/>
      <c r="Q621" s="8"/>
    </row>
    <row r="62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P622" s="8"/>
      <c r="Q622" s="8"/>
    </row>
    <row r="623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P623" s="8"/>
      <c r="Q623" s="8"/>
    </row>
    <row r="624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P624" s="8"/>
      <c r="Q624" s="8"/>
    </row>
    <row r="62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P625" s="8"/>
      <c r="Q625" s="8"/>
    </row>
    <row r="626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P626" s="8"/>
      <c r="Q626" s="8"/>
    </row>
    <row r="627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P627" s="8"/>
      <c r="Q627" s="8"/>
    </row>
    <row r="628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P628" s="8"/>
      <c r="Q628" s="8"/>
    </row>
    <row r="629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P629" s="8"/>
      <c r="Q629" s="8"/>
    </row>
    <row r="630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P630" s="8"/>
      <c r="Q630" s="8"/>
    </row>
    <row r="631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P631" s="8"/>
      <c r="Q631" s="8"/>
    </row>
    <row r="63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P632" s="8"/>
      <c r="Q632" s="8"/>
    </row>
    <row r="633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P633" s="8"/>
      <c r="Q633" s="8"/>
    </row>
    <row r="634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P634" s="8"/>
      <c r="Q634" s="8"/>
    </row>
    <row r="63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P635" s="8"/>
      <c r="Q635" s="8"/>
    </row>
    <row r="636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P636" s="8"/>
      <c r="Q636" s="8"/>
    </row>
    <row r="637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P637" s="8"/>
      <c r="Q637" s="8"/>
    </row>
    <row r="638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P638" s="8"/>
      <c r="Q638" s="8"/>
    </row>
    <row r="639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P639" s="8"/>
      <c r="Q639" s="8"/>
    </row>
    <row r="640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P640" s="8"/>
      <c r="Q640" s="8"/>
    </row>
    <row r="641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P641" s="8"/>
      <c r="Q641" s="8"/>
    </row>
    <row r="64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P642" s="8"/>
      <c r="Q642" s="8"/>
    </row>
    <row r="643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P643" s="8"/>
      <c r="Q643" s="8"/>
    </row>
    <row r="644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P644" s="8"/>
      <c r="Q644" s="8"/>
    </row>
    <row r="64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P645" s="8"/>
      <c r="Q645" s="8"/>
    </row>
    <row r="646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P646" s="8"/>
      <c r="Q646" s="8"/>
    </row>
    <row r="647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P647" s="8"/>
      <c r="Q647" s="8"/>
    </row>
    <row r="648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P648" s="8"/>
      <c r="Q648" s="8"/>
    </row>
    <row r="649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P649" s="8"/>
      <c r="Q649" s="8"/>
    </row>
    <row r="650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P650" s="8"/>
      <c r="Q650" s="8"/>
    </row>
    <row r="651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P651" s="8"/>
      <c r="Q651" s="8"/>
    </row>
    <row r="65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P652" s="8"/>
      <c r="Q652" s="8"/>
    </row>
    <row r="653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P653" s="8"/>
      <c r="Q653" s="8"/>
    </row>
    <row r="654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P654" s="8"/>
      <c r="Q654" s="8"/>
    </row>
    <row r="65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P655" s="8"/>
      <c r="Q655" s="8"/>
    </row>
    <row r="656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P656" s="8"/>
      <c r="Q656" s="8"/>
    </row>
    <row r="657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P657" s="8"/>
      <c r="Q657" s="8"/>
    </row>
    <row r="658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P658" s="8"/>
      <c r="Q658" s="8"/>
    </row>
    <row r="659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P659" s="8"/>
      <c r="Q659" s="8"/>
    </row>
    <row r="660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P660" s="8"/>
      <c r="Q660" s="8"/>
    </row>
    <row r="661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P661" s="8"/>
      <c r="Q661" s="8"/>
    </row>
    <row r="66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P662" s="8"/>
      <c r="Q662" s="8"/>
    </row>
    <row r="663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P663" s="8"/>
      <c r="Q663" s="8"/>
    </row>
    <row r="664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P664" s="8"/>
      <c r="Q664" s="8"/>
    </row>
    <row r="66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P665" s="8"/>
      <c r="Q665" s="8"/>
    </row>
    <row r="666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P666" s="8"/>
      <c r="Q666" s="8"/>
    </row>
    <row r="667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P667" s="8"/>
      <c r="Q667" s="8"/>
    </row>
    <row r="668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P668" s="8"/>
      <c r="Q668" s="8"/>
    </row>
    <row r="669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P669" s="8"/>
      <c r="Q669" s="8"/>
    </row>
    <row r="670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P670" s="8"/>
      <c r="Q670" s="8"/>
    </row>
    <row r="671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P671" s="8"/>
      <c r="Q671" s="8"/>
    </row>
    <row r="67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P672" s="8"/>
      <c r="Q672" s="8"/>
    </row>
    <row r="673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P673" s="8"/>
      <c r="Q673" s="8"/>
    </row>
    <row r="674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P674" s="8"/>
      <c r="Q674" s="8"/>
    </row>
    <row r="67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P675" s="8"/>
      <c r="Q675" s="8"/>
    </row>
    <row r="676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P676" s="8"/>
      <c r="Q676" s="8"/>
    </row>
    <row r="677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P677" s="8"/>
      <c r="Q677" s="8"/>
    </row>
    <row r="678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P678" s="8"/>
      <c r="Q678" s="8"/>
    </row>
    <row r="679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P679" s="8"/>
      <c r="Q679" s="8"/>
    </row>
    <row r="680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P680" s="8"/>
      <c r="Q680" s="8"/>
    </row>
    <row r="681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P681" s="8"/>
      <c r="Q681" s="8"/>
    </row>
    <row r="68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P682" s="8"/>
      <c r="Q682" s="8"/>
    </row>
    <row r="683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P683" s="8"/>
      <c r="Q683" s="8"/>
    </row>
    <row r="684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P684" s="8"/>
      <c r="Q684" s="8"/>
    </row>
    <row r="68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P685" s="8"/>
      <c r="Q685" s="8"/>
    </row>
    <row r="686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P686" s="8"/>
      <c r="Q686" s="8"/>
    </row>
    <row r="687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P687" s="8"/>
      <c r="Q687" s="8"/>
    </row>
    <row r="688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P688" s="8"/>
      <c r="Q688" s="8"/>
    </row>
    <row r="689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P689" s="8"/>
      <c r="Q689" s="8"/>
    </row>
    <row r="690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P690" s="8"/>
      <c r="Q690" s="8"/>
    </row>
    <row r="691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P691" s="8"/>
      <c r="Q691" s="8"/>
    </row>
    <row r="69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P692" s="8"/>
      <c r="Q692" s="8"/>
    </row>
    <row r="693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P693" s="8"/>
      <c r="Q693" s="8"/>
    </row>
    <row r="694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P694" s="8"/>
      <c r="Q694" s="8"/>
    </row>
    <row r="69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P695" s="8"/>
      <c r="Q695" s="8"/>
    </row>
    <row r="696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P696" s="8"/>
      <c r="Q696" s="8"/>
    </row>
    <row r="697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P697" s="8"/>
      <c r="Q697" s="8"/>
    </row>
    <row r="698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P698" s="8"/>
      <c r="Q698" s="8"/>
    </row>
    <row r="699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P699" s="8"/>
      <c r="Q699" s="8"/>
    </row>
    <row r="700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P700" s="8"/>
      <c r="Q700" s="8"/>
    </row>
    <row r="701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P701" s="8"/>
      <c r="Q701" s="8"/>
    </row>
    <row r="70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P702" s="8"/>
      <c r="Q702" s="8"/>
    </row>
    <row r="703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P703" s="8"/>
      <c r="Q703" s="8"/>
    </row>
    <row r="704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P704" s="8"/>
      <c r="Q704" s="8"/>
    </row>
    <row r="70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P705" s="8"/>
      <c r="Q705" s="8"/>
    </row>
    <row r="706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P706" s="8"/>
      <c r="Q706" s="8"/>
    </row>
    <row r="707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P707" s="8"/>
      <c r="Q707" s="8"/>
    </row>
    <row r="708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P708" s="8"/>
      <c r="Q708" s="8"/>
    </row>
    <row r="709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P709" s="8"/>
      <c r="Q709" s="8"/>
    </row>
    <row r="710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P710" s="8"/>
      <c r="Q710" s="8"/>
    </row>
    <row r="711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P711" s="8"/>
      <c r="Q711" s="8"/>
    </row>
    <row r="71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P712" s="8"/>
      <c r="Q712" s="8"/>
    </row>
    <row r="713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P713" s="8"/>
      <c r="Q713" s="8"/>
    </row>
    <row r="714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P714" s="8"/>
      <c r="Q714" s="8"/>
    </row>
    <row r="71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P715" s="8"/>
      <c r="Q715" s="8"/>
    </row>
    <row r="716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P716" s="8"/>
      <c r="Q716" s="8"/>
    </row>
    <row r="717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P717" s="8"/>
      <c r="Q717" s="8"/>
    </row>
    <row r="718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P718" s="8"/>
      <c r="Q718" s="8"/>
    </row>
    <row r="719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P719" s="8"/>
      <c r="Q719" s="8"/>
    </row>
    <row r="720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P720" s="8"/>
      <c r="Q720" s="8"/>
    </row>
    <row r="721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P721" s="8"/>
      <c r="Q721" s="8"/>
    </row>
    <row r="72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P722" s="8"/>
      <c r="Q722" s="8"/>
    </row>
    <row r="723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P723" s="8"/>
      <c r="Q723" s="8"/>
    </row>
    <row r="724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P724" s="8"/>
      <c r="Q724" s="8"/>
    </row>
    <row r="7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P725" s="8"/>
      <c r="Q725" s="8"/>
    </row>
    <row r="726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P726" s="8"/>
      <c r="Q726" s="8"/>
    </row>
    <row r="727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P727" s="8"/>
      <c r="Q727" s="8"/>
    </row>
    <row r="728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P728" s="8"/>
      <c r="Q728" s="8"/>
    </row>
    <row r="729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P729" s="8"/>
      <c r="Q729" s="8"/>
    </row>
    <row r="730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P730" s="8"/>
      <c r="Q730" s="8"/>
    </row>
    <row r="731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P731" s="8"/>
      <c r="Q731" s="8"/>
    </row>
    <row r="73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P732" s="8"/>
      <c r="Q732" s="8"/>
    </row>
    <row r="733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P733" s="8"/>
      <c r="Q733" s="8"/>
    </row>
    <row r="734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P734" s="8"/>
      <c r="Q734" s="8"/>
    </row>
    <row r="73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P735" s="8"/>
      <c r="Q735" s="8"/>
    </row>
    <row r="736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P736" s="8"/>
      <c r="Q736" s="8"/>
    </row>
    <row r="737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P737" s="8"/>
      <c r="Q737" s="8"/>
    </row>
    <row r="738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P738" s="8"/>
      <c r="Q738" s="8"/>
    </row>
    <row r="739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P739" s="8"/>
      <c r="Q739" s="8"/>
    </row>
    <row r="740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P740" s="8"/>
      <c r="Q740" s="8"/>
    </row>
    <row r="741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P741" s="8"/>
      <c r="Q741" s="8"/>
    </row>
    <row r="74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P742" s="8"/>
      <c r="Q742" s="8"/>
    </row>
    <row r="743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P743" s="8"/>
      <c r="Q743" s="8"/>
    </row>
    <row r="744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P744" s="8"/>
      <c r="Q744" s="8"/>
    </row>
    <row r="74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P745" s="8"/>
      <c r="Q745" s="8"/>
    </row>
    <row r="746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P746" s="8"/>
      <c r="Q746" s="8"/>
    </row>
    <row r="747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P747" s="8"/>
      <c r="Q747" s="8"/>
    </row>
    <row r="748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P748" s="8"/>
      <c r="Q748" s="8"/>
    </row>
    <row r="749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P749" s="8"/>
      <c r="Q749" s="8"/>
    </row>
    <row r="750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P750" s="8"/>
      <c r="Q750" s="8"/>
    </row>
    <row r="751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P751" s="8"/>
      <c r="Q751" s="8"/>
    </row>
    <row r="75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P752" s="8"/>
      <c r="Q752" s="8"/>
    </row>
    <row r="753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P753" s="8"/>
      <c r="Q753" s="8"/>
    </row>
    <row r="754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P754" s="8"/>
      <c r="Q754" s="8"/>
    </row>
    <row r="75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P755" s="8"/>
      <c r="Q755" s="8"/>
    </row>
    <row r="756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P756" s="8"/>
      <c r="Q756" s="8"/>
    </row>
    <row r="757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P757" s="8"/>
      <c r="Q757" s="8"/>
    </row>
    <row r="758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P758" s="8"/>
      <c r="Q758" s="8"/>
    </row>
    <row r="759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P759" s="8"/>
      <c r="Q759" s="8"/>
    </row>
    <row r="760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P760" s="8"/>
      <c r="Q760" s="8"/>
    </row>
    <row r="761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P761" s="8"/>
      <c r="Q761" s="8"/>
    </row>
    <row r="76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P762" s="8"/>
      <c r="Q762" s="8"/>
    </row>
    <row r="763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P763" s="8"/>
      <c r="Q763" s="8"/>
    </row>
    <row r="764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P764" s="8"/>
      <c r="Q764" s="8"/>
    </row>
    <row r="76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P765" s="8"/>
      <c r="Q765" s="8"/>
    </row>
    <row r="766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P766" s="8"/>
      <c r="Q766" s="8"/>
    </row>
    <row r="767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P767" s="8"/>
      <c r="Q767" s="8"/>
    </row>
    <row r="768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P768" s="8"/>
      <c r="Q768" s="8"/>
    </row>
    <row r="769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P769" s="8"/>
      <c r="Q769" s="8"/>
    </row>
    <row r="770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P770" s="8"/>
      <c r="Q770" s="8"/>
    </row>
    <row r="771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P771" s="8"/>
      <c r="Q771" s="8"/>
    </row>
    <row r="77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P772" s="8"/>
      <c r="Q772" s="8"/>
    </row>
    <row r="773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P773" s="8"/>
      <c r="Q773" s="8"/>
    </row>
    <row r="774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P774" s="8"/>
      <c r="Q774" s="8"/>
    </row>
    <row r="77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P775" s="8"/>
      <c r="Q775" s="8"/>
    </row>
    <row r="776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P776" s="8"/>
      <c r="Q776" s="8"/>
    </row>
    <row r="777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P777" s="8"/>
      <c r="Q777" s="8"/>
    </row>
    <row r="778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P778" s="8"/>
      <c r="Q778" s="8"/>
    </row>
    <row r="779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P779" s="8"/>
      <c r="Q779" s="8"/>
    </row>
    <row r="780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P780" s="8"/>
      <c r="Q780" s="8"/>
    </row>
    <row r="781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P781" s="8"/>
      <c r="Q781" s="8"/>
    </row>
    <row r="78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P782" s="8"/>
      <c r="Q782" s="8"/>
    </row>
    <row r="783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P783" s="8"/>
      <c r="Q783" s="8"/>
    </row>
    <row r="784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P784" s="8"/>
      <c r="Q784" s="8"/>
    </row>
    <row r="78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P785" s="8"/>
      <c r="Q785" s="8"/>
    </row>
    <row r="786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P786" s="8"/>
      <c r="Q786" s="8"/>
    </row>
    <row r="787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P787" s="8"/>
      <c r="Q787" s="8"/>
    </row>
    <row r="788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P788" s="8"/>
      <c r="Q788" s="8"/>
    </row>
    <row r="789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P789" s="8"/>
      <c r="Q789" s="8"/>
    </row>
    <row r="790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P790" s="8"/>
      <c r="Q790" s="8"/>
    </row>
    <row r="791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P791" s="8"/>
      <c r="Q791" s="8"/>
    </row>
    <row r="79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P792" s="8"/>
      <c r="Q792" s="8"/>
    </row>
    <row r="793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P793" s="8"/>
      <c r="Q793" s="8"/>
    </row>
    <row r="794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P794" s="8"/>
      <c r="Q794" s="8"/>
    </row>
    <row r="79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P795" s="8"/>
      <c r="Q795" s="8"/>
    </row>
    <row r="796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P796" s="8"/>
      <c r="Q796" s="8"/>
    </row>
    <row r="797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P797" s="8"/>
      <c r="Q797" s="8"/>
    </row>
    <row r="798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P798" s="8"/>
      <c r="Q798" s="8"/>
    </row>
    <row r="799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P799" s="8"/>
      <c r="Q799" s="8"/>
    </row>
    <row r="800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P800" s="8"/>
      <c r="Q800" s="8"/>
    </row>
    <row r="801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P801" s="8"/>
      <c r="Q801" s="8"/>
    </row>
    <row r="80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P802" s="8"/>
      <c r="Q802" s="8"/>
    </row>
    <row r="803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P803" s="8"/>
      <c r="Q803" s="8"/>
    </row>
    <row r="804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P804" s="8"/>
      <c r="Q804" s="8"/>
    </row>
    <row r="80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P805" s="8"/>
      <c r="Q805" s="8"/>
    </row>
    <row r="806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P806" s="8"/>
      <c r="Q806" s="8"/>
    </row>
    <row r="807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P807" s="8"/>
      <c r="Q807" s="8"/>
    </row>
    <row r="808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P808" s="8"/>
      <c r="Q808" s="8"/>
    </row>
    <row r="809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P809" s="8"/>
      <c r="Q809" s="8"/>
    </row>
    <row r="810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P810" s="8"/>
      <c r="Q810" s="8"/>
    </row>
    <row r="811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P811" s="8"/>
      <c r="Q811" s="8"/>
    </row>
    <row r="81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P812" s="8"/>
      <c r="Q812" s="8"/>
    </row>
    <row r="813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P813" s="8"/>
      <c r="Q813" s="8"/>
    </row>
    <row r="814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P814" s="8"/>
      <c r="Q814" s="8"/>
    </row>
    <row r="81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P815" s="8"/>
      <c r="Q815" s="8"/>
    </row>
    <row r="816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P816" s="8"/>
      <c r="Q816" s="8"/>
    </row>
    <row r="817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P817" s="8"/>
      <c r="Q817" s="8"/>
    </row>
    <row r="818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P818" s="8"/>
      <c r="Q818" s="8"/>
    </row>
    <row r="819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P819" s="8"/>
      <c r="Q819" s="8"/>
    </row>
    <row r="820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P820" s="8"/>
      <c r="Q820" s="8"/>
    </row>
    <row r="821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P821" s="8"/>
      <c r="Q821" s="8"/>
    </row>
    <row r="82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P822" s="8"/>
      <c r="Q822" s="8"/>
    </row>
    <row r="823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P823" s="8"/>
      <c r="Q823" s="8"/>
    </row>
    <row r="824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P824" s="8"/>
      <c r="Q824" s="8"/>
    </row>
    <row r="8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P825" s="8"/>
      <c r="Q825" s="8"/>
    </row>
    <row r="826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P826" s="8"/>
      <c r="Q826" s="8"/>
    </row>
    <row r="827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P827" s="8"/>
      <c r="Q827" s="8"/>
    </row>
    <row r="828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P828" s="8"/>
      <c r="Q828" s="8"/>
    </row>
    <row r="829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P829" s="8"/>
      <c r="Q829" s="8"/>
    </row>
    <row r="830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P830" s="8"/>
      <c r="Q830" s="8"/>
    </row>
    <row r="831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P831" s="8"/>
      <c r="Q831" s="8"/>
    </row>
    <row r="83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P832" s="8"/>
      <c r="Q832" s="8"/>
    </row>
    <row r="833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P833" s="8"/>
      <c r="Q833" s="8"/>
    </row>
    <row r="834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P834" s="8"/>
      <c r="Q834" s="8"/>
    </row>
    <row r="83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P835" s="8"/>
      <c r="Q835" s="8"/>
    </row>
    <row r="836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P836" s="8"/>
      <c r="Q836" s="8"/>
    </row>
    <row r="837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P837" s="8"/>
      <c r="Q837" s="8"/>
    </row>
    <row r="838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P838" s="8"/>
      <c r="Q838" s="8"/>
    </row>
    <row r="839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P839" s="8"/>
      <c r="Q839" s="8"/>
    </row>
    <row r="840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P840" s="8"/>
      <c r="Q840" s="8"/>
    </row>
    <row r="841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P841" s="8"/>
      <c r="Q841" s="8"/>
    </row>
    <row r="84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P842" s="8"/>
      <c r="Q842" s="8"/>
    </row>
    <row r="843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P843" s="8"/>
      <c r="Q843" s="8"/>
    </row>
    <row r="844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P844" s="8"/>
      <c r="Q844" s="8"/>
    </row>
    <row r="84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P845" s="8"/>
      <c r="Q845" s="8"/>
    </row>
    <row r="846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P846" s="8"/>
      <c r="Q846" s="8"/>
    </row>
    <row r="847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P847" s="8"/>
      <c r="Q847" s="8"/>
    </row>
    <row r="848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P848" s="8"/>
      <c r="Q848" s="8"/>
    </row>
    <row r="849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P849" s="8"/>
      <c r="Q849" s="8"/>
    </row>
    <row r="850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P850" s="8"/>
      <c r="Q850" s="8"/>
    </row>
    <row r="851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P851" s="8"/>
      <c r="Q851" s="8"/>
    </row>
    <row r="85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P852" s="8"/>
      <c r="Q852" s="8"/>
    </row>
    <row r="853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P853" s="8"/>
      <c r="Q853" s="8"/>
    </row>
    <row r="854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P854" s="8"/>
      <c r="Q854" s="8"/>
    </row>
    <row r="85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P855" s="8"/>
      <c r="Q855" s="8"/>
    </row>
    <row r="856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P856" s="8"/>
      <c r="Q856" s="8"/>
    </row>
    <row r="857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P857" s="8"/>
      <c r="Q857" s="8"/>
    </row>
    <row r="858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P858" s="8"/>
      <c r="Q858" s="8"/>
    </row>
    <row r="859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P859" s="8"/>
      <c r="Q859" s="8"/>
    </row>
    <row r="860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P860" s="8"/>
      <c r="Q860" s="8"/>
    </row>
    <row r="861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P861" s="8"/>
      <c r="Q861" s="8"/>
    </row>
    <row r="86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P862" s="8"/>
      <c r="Q862" s="8"/>
    </row>
    <row r="863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P863" s="8"/>
      <c r="Q863" s="8"/>
    </row>
    <row r="864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P864" s="8"/>
      <c r="Q864" s="8"/>
    </row>
    <row r="86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P865" s="8"/>
      <c r="Q865" s="8"/>
    </row>
    <row r="866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P866" s="8"/>
      <c r="Q866" s="8"/>
    </row>
    <row r="867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P867" s="8"/>
      <c r="Q867" s="8"/>
    </row>
    <row r="868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P868" s="8"/>
      <c r="Q868" s="8"/>
    </row>
    <row r="869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P869" s="8"/>
      <c r="Q869" s="8"/>
    </row>
    <row r="870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P870" s="8"/>
      <c r="Q870" s="8"/>
    </row>
    <row r="871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P871" s="8"/>
      <c r="Q871" s="8"/>
    </row>
    <row r="87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P872" s="8"/>
      <c r="Q872" s="8"/>
    </row>
    <row r="873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P873" s="8"/>
      <c r="Q873" s="8"/>
    </row>
    <row r="874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P874" s="8"/>
      <c r="Q874" s="8"/>
    </row>
    <row r="87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P875" s="8"/>
      <c r="Q875" s="8"/>
    </row>
    <row r="876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P876" s="8"/>
      <c r="Q876" s="8"/>
    </row>
    <row r="877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P877" s="8"/>
      <c r="Q877" s="8"/>
    </row>
    <row r="878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P878" s="8"/>
      <c r="Q878" s="8"/>
    </row>
    <row r="879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P879" s="8"/>
      <c r="Q879" s="8"/>
    </row>
    <row r="880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P880" s="8"/>
      <c r="Q880" s="8"/>
    </row>
    <row r="881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P881" s="8"/>
      <c r="Q881" s="8"/>
    </row>
    <row r="88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P882" s="8"/>
      <c r="Q882" s="8"/>
    </row>
    <row r="883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P883" s="8"/>
      <c r="Q883" s="8"/>
    </row>
    <row r="884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P884" s="8"/>
      <c r="Q884" s="8"/>
    </row>
    <row r="88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P885" s="8"/>
      <c r="Q885" s="8"/>
    </row>
    <row r="886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P886" s="8"/>
      <c r="Q886" s="8"/>
    </row>
    <row r="887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P887" s="8"/>
      <c r="Q887" s="8"/>
    </row>
    <row r="888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P888" s="8"/>
      <c r="Q888" s="8"/>
    </row>
    <row r="889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P889" s="8"/>
      <c r="Q889" s="8"/>
    </row>
    <row r="890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P890" s="8"/>
      <c r="Q890" s="8"/>
    </row>
    <row r="891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P891" s="8"/>
      <c r="Q891" s="8"/>
    </row>
    <row r="89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P892" s="8"/>
      <c r="Q892" s="8"/>
    </row>
    <row r="893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P893" s="8"/>
      <c r="Q893" s="8"/>
    </row>
    <row r="894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P894" s="8"/>
      <c r="Q894" s="8"/>
    </row>
    <row r="89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P895" s="8"/>
      <c r="Q895" s="8"/>
    </row>
    <row r="896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P896" s="8"/>
      <c r="Q896" s="8"/>
    </row>
    <row r="897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P897" s="8"/>
      <c r="Q897" s="8"/>
    </row>
    <row r="898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P898" s="8"/>
      <c r="Q898" s="8"/>
    </row>
    <row r="899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P899" s="8"/>
      <c r="Q899" s="8"/>
    </row>
    <row r="900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P900" s="8"/>
      <c r="Q900" s="8"/>
    </row>
    <row r="901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P901" s="8"/>
      <c r="Q901" s="8"/>
    </row>
    <row r="90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P902" s="8"/>
      <c r="Q902" s="8"/>
    </row>
    <row r="903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P903" s="8"/>
      <c r="Q903" s="8"/>
    </row>
    <row r="904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P904" s="8"/>
      <c r="Q904" s="8"/>
    </row>
    <row r="90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P905" s="8"/>
      <c r="Q905" s="8"/>
    </row>
    <row r="906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P906" s="8"/>
      <c r="Q906" s="8"/>
    </row>
    <row r="907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P907" s="8"/>
      <c r="Q907" s="8"/>
    </row>
    <row r="908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P908" s="8"/>
      <c r="Q908" s="8"/>
    </row>
    <row r="909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P909" s="8"/>
      <c r="Q909" s="8"/>
    </row>
    <row r="910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P910" s="8"/>
      <c r="Q910" s="8"/>
    </row>
    <row r="911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P911" s="8"/>
      <c r="Q911" s="8"/>
    </row>
    <row r="91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P912" s="8"/>
      <c r="Q912" s="8"/>
    </row>
    <row r="913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P913" s="8"/>
      <c r="Q913" s="8"/>
    </row>
    <row r="914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P914" s="8"/>
      <c r="Q914" s="8"/>
    </row>
    <row r="91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P915" s="8"/>
      <c r="Q915" s="8"/>
    </row>
    <row r="916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P916" s="8"/>
      <c r="Q916" s="8"/>
    </row>
    <row r="917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P917" s="8"/>
      <c r="Q917" s="8"/>
    </row>
    <row r="918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P918" s="8"/>
      <c r="Q918" s="8"/>
    </row>
    <row r="919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P919" s="8"/>
      <c r="Q919" s="8"/>
    </row>
    <row r="920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P920" s="8"/>
      <c r="Q920" s="8"/>
    </row>
    <row r="921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P921" s="8"/>
      <c r="Q921" s="8"/>
    </row>
    <row r="92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P922" s="8"/>
      <c r="Q922" s="8"/>
    </row>
    <row r="923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P923" s="8"/>
      <c r="Q923" s="8"/>
    </row>
    <row r="924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P924" s="8"/>
      <c r="Q924" s="8"/>
    </row>
    <row r="9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P925" s="8"/>
      <c r="Q925" s="8"/>
    </row>
    <row r="926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P926" s="8"/>
      <c r="Q926" s="8"/>
    </row>
    <row r="927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P927" s="8"/>
      <c r="Q927" s="8"/>
    </row>
    <row r="928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P928" s="8"/>
      <c r="Q928" s="8"/>
    </row>
    <row r="929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P929" s="8"/>
      <c r="Q929" s="8"/>
    </row>
    <row r="930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P930" s="8"/>
      <c r="Q930" s="8"/>
    </row>
    <row r="931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P931" s="8"/>
      <c r="Q931" s="8"/>
    </row>
    <row r="93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P932" s="8"/>
      <c r="Q932" s="8"/>
    </row>
    <row r="933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P933" s="8"/>
      <c r="Q933" s="8"/>
    </row>
    <row r="934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P934" s="8"/>
      <c r="Q934" s="8"/>
    </row>
    <row r="93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P935" s="8"/>
      <c r="Q935" s="8"/>
    </row>
    <row r="936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P936" s="8"/>
      <c r="Q936" s="8"/>
    </row>
    <row r="937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P937" s="8"/>
      <c r="Q937" s="8"/>
    </row>
    <row r="938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P938" s="8"/>
      <c r="Q938" s="8"/>
    </row>
    <row r="939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P939" s="8"/>
      <c r="Q939" s="8"/>
    </row>
    <row r="940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P940" s="8"/>
      <c r="Q940" s="8"/>
    </row>
    <row r="941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P941" s="8"/>
      <c r="Q941" s="8"/>
    </row>
    <row r="94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P942" s="8"/>
      <c r="Q942" s="8"/>
    </row>
    <row r="943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P943" s="8"/>
      <c r="Q943" s="8"/>
    </row>
    <row r="944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P944" s="8"/>
      <c r="Q944" s="8"/>
    </row>
    <row r="94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P945" s="8"/>
      <c r="Q945" s="8"/>
    </row>
    <row r="946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P946" s="8"/>
      <c r="Q946" s="8"/>
    </row>
    <row r="947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P947" s="8"/>
      <c r="Q947" s="8"/>
    </row>
    <row r="948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P948" s="8"/>
      <c r="Q948" s="8"/>
    </row>
    <row r="949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P949" s="8"/>
      <c r="Q949" s="8"/>
    </row>
    <row r="950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P950" s="8"/>
      <c r="Q950" s="8"/>
    </row>
    <row r="951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P951" s="8"/>
      <c r="Q951" s="8"/>
    </row>
    <row r="95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P952" s="8"/>
      <c r="Q952" s="8"/>
    </row>
    <row r="953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P953" s="8"/>
      <c r="Q953" s="8"/>
    </row>
    <row r="954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P954" s="8"/>
      <c r="Q954" s="8"/>
    </row>
    <row r="95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P955" s="8"/>
      <c r="Q955" s="8"/>
    </row>
    <row r="956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P956" s="8"/>
      <c r="Q956" s="8"/>
    </row>
    <row r="957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P957" s="8"/>
      <c r="Q957" s="8"/>
    </row>
    <row r="958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P958" s="8"/>
      <c r="Q958" s="8"/>
    </row>
    <row r="959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P959" s="8"/>
      <c r="Q959" s="8"/>
    </row>
    <row r="960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P960" s="8"/>
      <c r="Q960" s="8"/>
    </row>
    <row r="961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P961" s="8"/>
      <c r="Q961" s="8"/>
    </row>
    <row r="96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P962" s="8"/>
      <c r="Q962" s="8"/>
    </row>
    <row r="963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P963" s="8"/>
      <c r="Q963" s="8"/>
    </row>
    <row r="964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P964" s="8"/>
      <c r="Q964" s="8"/>
    </row>
    <row r="96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P965" s="8"/>
      <c r="Q965" s="8"/>
    </row>
    <row r="966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P966" s="8"/>
      <c r="Q966" s="8"/>
    </row>
    <row r="967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P967" s="8"/>
      <c r="Q967" s="8"/>
    </row>
    <row r="968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P968" s="8"/>
      <c r="Q968" s="8"/>
    </row>
    <row r="969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P969" s="8"/>
      <c r="Q969" s="8"/>
    </row>
    <row r="970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P970" s="8"/>
      <c r="Q970" s="8"/>
    </row>
    <row r="971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P971" s="8"/>
      <c r="Q971" s="8"/>
    </row>
    <row r="97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P972" s="8"/>
      <c r="Q972" s="8"/>
    </row>
    <row r="973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P973" s="8"/>
      <c r="Q973" s="8"/>
    </row>
    <row r="974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P974" s="8"/>
      <c r="Q974" s="8"/>
    </row>
    <row r="97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P975" s="8"/>
      <c r="Q975" s="8"/>
    </row>
    <row r="976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P976" s="8"/>
      <c r="Q976" s="8"/>
    </row>
    <row r="977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P977" s="8"/>
      <c r="Q977" s="8"/>
    </row>
    <row r="978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P978" s="8"/>
      <c r="Q978" s="8"/>
    </row>
    <row r="979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P979" s="8"/>
      <c r="Q979" s="8"/>
    </row>
    <row r="980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P980" s="8"/>
      <c r="Q980" s="8"/>
    </row>
    <row r="981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P981" s="8"/>
      <c r="Q981" s="8"/>
    </row>
    <row r="98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P982" s="8"/>
      <c r="Q982" s="8"/>
    </row>
    <row r="983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P983" s="8"/>
      <c r="Q983" s="8"/>
    </row>
    <row r="984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P984" s="8"/>
      <c r="Q984" s="8"/>
    </row>
    <row r="98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P985" s="8"/>
      <c r="Q985" s="8"/>
    </row>
    <row r="986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P986" s="8"/>
      <c r="Q986" s="8"/>
    </row>
    <row r="987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P987" s="8"/>
      <c r="Q987" s="8"/>
    </row>
    <row r="988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P988" s="8"/>
      <c r="Q988" s="8"/>
    </row>
    <row r="989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P989" s="8"/>
      <c r="Q989" s="8"/>
    </row>
    <row r="990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P990" s="8"/>
      <c r="Q990" s="8"/>
    </row>
    <row r="99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P991" s="8"/>
      <c r="Q991" s="8"/>
    </row>
    <row r="99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P992" s="8"/>
      <c r="Q992" s="8"/>
    </row>
    <row r="993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P993" s="8"/>
      <c r="Q993" s="8"/>
    </row>
    <row r="994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P994" s="8"/>
      <c r="Q994" s="8"/>
    </row>
    <row r="99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P995" s="8"/>
      <c r="Q995" s="8"/>
    </row>
    <row r="996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P996" s="8"/>
      <c r="Q996" s="8"/>
    </row>
    <row r="997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P997" s="8"/>
      <c r="Q997" s="8"/>
    </row>
    <row r="998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P998" s="8"/>
      <c r="Q998" s="8"/>
    </row>
    <row r="999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P999" s="8"/>
      <c r="Q999" s="8"/>
    </row>
    <row r="1000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P1000" s="8"/>
      <c r="Q1000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7.63"/>
    <col customWidth="1" min="3" max="3" width="7.88"/>
    <col customWidth="1" min="4" max="4" width="5.75"/>
    <col customWidth="1" min="5" max="26" width="7.63"/>
  </cols>
  <sheetData>
    <row r="1">
      <c r="C1" s="8"/>
      <c r="D1" s="8"/>
    </row>
    <row r="2" ht="15.75" customHeight="1">
      <c r="C2" s="8"/>
      <c r="D2" s="8"/>
    </row>
    <row r="3" ht="90.0" customHeight="1">
      <c r="C3" s="11" t="s">
        <v>7</v>
      </c>
      <c r="D3" s="13">
        <v>0.1</v>
      </c>
    </row>
    <row r="4" ht="30.0" customHeight="1">
      <c r="C4" s="16" t="s">
        <v>10</v>
      </c>
      <c r="D4" s="18">
        <v>8.0</v>
      </c>
    </row>
    <row r="5" ht="45.0" customHeight="1">
      <c r="C5" s="16" t="s">
        <v>13</v>
      </c>
      <c r="D5" s="18">
        <v>0.88</v>
      </c>
    </row>
    <row r="6" ht="60.0" customHeight="1">
      <c r="C6" s="16" t="s">
        <v>14</v>
      </c>
      <c r="D6" s="20">
        <v>0.5</v>
      </c>
    </row>
    <row r="7" ht="45.0" customHeight="1">
      <c r="C7" s="16" t="s">
        <v>12</v>
      </c>
      <c r="D7" s="18">
        <v>5.0</v>
      </c>
    </row>
    <row r="8" ht="45.0" customHeight="1">
      <c r="C8" s="16" t="s">
        <v>17</v>
      </c>
      <c r="D8" s="18">
        <v>12.0</v>
      </c>
    </row>
    <row r="9" ht="105.0" customHeight="1">
      <c r="C9" s="16" t="s">
        <v>18</v>
      </c>
      <c r="D9" s="20">
        <v>12.0</v>
      </c>
    </row>
    <row r="10" ht="105.0" customHeight="1">
      <c r="C10" s="16" t="s">
        <v>19</v>
      </c>
      <c r="D10" s="20">
        <v>60.0</v>
      </c>
    </row>
    <row r="11">
      <c r="C11" s="8"/>
      <c r="D11" s="8"/>
    </row>
    <row r="12">
      <c r="C12" s="8"/>
      <c r="D12" s="8"/>
    </row>
    <row r="13">
      <c r="C13" s="8"/>
      <c r="D13" s="8"/>
    </row>
    <row r="14">
      <c r="C14" s="8"/>
      <c r="D14" s="8"/>
    </row>
    <row r="15">
      <c r="C15" s="8"/>
      <c r="D15" s="8"/>
    </row>
    <row r="16">
      <c r="C16" s="8"/>
      <c r="D16" s="8"/>
    </row>
    <row r="17">
      <c r="C17" s="8"/>
      <c r="D17" s="8"/>
    </row>
    <row r="18">
      <c r="C18" s="8"/>
      <c r="D18" s="8"/>
    </row>
    <row r="19">
      <c r="C19" s="8"/>
      <c r="D19" s="8"/>
    </row>
    <row r="20">
      <c r="C20" s="8"/>
      <c r="D20" s="8"/>
    </row>
    <row r="21">
      <c r="C21" s="8"/>
      <c r="D21" s="8"/>
    </row>
    <row r="22">
      <c r="C22" s="8"/>
      <c r="D22" s="8"/>
    </row>
    <row r="23">
      <c r="C23" s="8"/>
      <c r="D23" s="8"/>
    </row>
    <row r="24">
      <c r="C24" s="8"/>
      <c r="D24" s="8"/>
    </row>
    <row r="25">
      <c r="C25" s="8"/>
      <c r="D25" s="8"/>
    </row>
    <row r="26">
      <c r="C26" s="8"/>
      <c r="D26" s="8"/>
    </row>
    <row r="27">
      <c r="C27" s="8"/>
      <c r="D27" s="8"/>
    </row>
    <row r="28">
      <c r="C28" s="8"/>
      <c r="D28" s="8"/>
    </row>
    <row r="29">
      <c r="C29" s="8"/>
      <c r="D29" s="8"/>
    </row>
    <row r="30">
      <c r="C30" s="8"/>
      <c r="D30" s="8"/>
    </row>
    <row r="31">
      <c r="C31" s="8"/>
      <c r="D31" s="8"/>
    </row>
    <row r="32">
      <c r="C32" s="8"/>
      <c r="D32" s="8"/>
    </row>
    <row r="33">
      <c r="C33" s="8"/>
      <c r="D33" s="8"/>
    </row>
    <row r="34">
      <c r="C34" s="8"/>
      <c r="D34" s="8"/>
    </row>
    <row r="35">
      <c r="C35" s="8"/>
      <c r="D35" s="8"/>
    </row>
    <row r="36">
      <c r="C36" s="8"/>
      <c r="D36" s="8"/>
    </row>
    <row r="37">
      <c r="C37" s="8"/>
      <c r="D37" s="8"/>
    </row>
    <row r="38">
      <c r="C38" s="8"/>
      <c r="D38" s="8"/>
    </row>
    <row r="39">
      <c r="C39" s="8"/>
      <c r="D39" s="8"/>
    </row>
    <row r="40">
      <c r="C40" s="8"/>
      <c r="D40" s="8"/>
    </row>
    <row r="41">
      <c r="C41" s="8"/>
      <c r="D41" s="8"/>
    </row>
    <row r="42">
      <c r="C42" s="8"/>
      <c r="D42" s="8"/>
    </row>
    <row r="43">
      <c r="C43" s="8"/>
      <c r="D43" s="8"/>
    </row>
    <row r="44">
      <c r="C44" s="8"/>
      <c r="D44" s="8"/>
    </row>
    <row r="45">
      <c r="C45" s="8"/>
      <c r="D45" s="8"/>
    </row>
    <row r="46">
      <c r="C46" s="8"/>
      <c r="D46" s="8"/>
    </row>
    <row r="47">
      <c r="C47" s="8"/>
      <c r="D47" s="8"/>
    </row>
    <row r="48">
      <c r="C48" s="8"/>
      <c r="D48" s="8"/>
    </row>
    <row r="49">
      <c r="C49" s="8"/>
      <c r="D49" s="8"/>
    </row>
    <row r="50">
      <c r="C50" s="8"/>
      <c r="D50" s="8"/>
    </row>
    <row r="51">
      <c r="C51" s="8"/>
      <c r="D51" s="8"/>
    </row>
    <row r="52">
      <c r="C52" s="8"/>
      <c r="D52" s="8"/>
    </row>
    <row r="53">
      <c r="C53" s="8"/>
      <c r="D53" s="8"/>
    </row>
    <row r="54">
      <c r="C54" s="8"/>
      <c r="D54" s="8"/>
    </row>
    <row r="55">
      <c r="C55" s="8"/>
      <c r="D55" s="8"/>
    </row>
    <row r="56">
      <c r="C56" s="8"/>
      <c r="D56" s="8"/>
    </row>
    <row r="57">
      <c r="C57" s="8"/>
      <c r="D57" s="8"/>
    </row>
    <row r="58">
      <c r="C58" s="8"/>
      <c r="D58" s="8"/>
    </row>
    <row r="59">
      <c r="C59" s="8"/>
      <c r="D59" s="8"/>
    </row>
    <row r="60">
      <c r="C60" s="8"/>
      <c r="D60" s="8"/>
    </row>
    <row r="61">
      <c r="C61" s="8"/>
      <c r="D61" s="8"/>
    </row>
    <row r="62">
      <c r="C62" s="8"/>
      <c r="D62" s="8"/>
    </row>
    <row r="63">
      <c r="C63" s="8"/>
      <c r="D63" s="8"/>
    </row>
    <row r="64">
      <c r="C64" s="8"/>
      <c r="D64" s="8"/>
    </row>
    <row r="65">
      <c r="C65" s="8"/>
      <c r="D65" s="8"/>
    </row>
    <row r="66">
      <c r="C66" s="8"/>
      <c r="D66" s="8"/>
    </row>
    <row r="67">
      <c r="C67" s="8"/>
      <c r="D67" s="8"/>
    </row>
    <row r="68">
      <c r="C68" s="8"/>
      <c r="D68" s="8"/>
    </row>
    <row r="69">
      <c r="C69" s="8"/>
      <c r="D69" s="8"/>
    </row>
    <row r="70">
      <c r="C70" s="8"/>
      <c r="D70" s="8"/>
    </row>
    <row r="71">
      <c r="C71" s="8"/>
      <c r="D71" s="8"/>
    </row>
    <row r="72">
      <c r="C72" s="8"/>
      <c r="D72" s="8"/>
    </row>
    <row r="73">
      <c r="C73" s="8"/>
      <c r="D73" s="8"/>
    </row>
    <row r="74">
      <c r="C74" s="8"/>
      <c r="D74" s="8"/>
    </row>
    <row r="75">
      <c r="C75" s="8"/>
      <c r="D75" s="8"/>
    </row>
    <row r="76">
      <c r="C76" s="8"/>
      <c r="D76" s="8"/>
    </row>
    <row r="77">
      <c r="C77" s="8"/>
      <c r="D77" s="8"/>
    </row>
    <row r="78">
      <c r="C78" s="8"/>
      <c r="D78" s="8"/>
    </row>
    <row r="79">
      <c r="C79" s="8"/>
      <c r="D79" s="8"/>
    </row>
    <row r="80">
      <c r="C80" s="8"/>
      <c r="D80" s="8"/>
    </row>
    <row r="81">
      <c r="C81" s="8"/>
      <c r="D81" s="8"/>
    </row>
    <row r="82">
      <c r="C82" s="8"/>
      <c r="D82" s="8"/>
    </row>
    <row r="83">
      <c r="C83" s="8"/>
      <c r="D83" s="8"/>
    </row>
    <row r="84">
      <c r="C84" s="8"/>
      <c r="D84" s="8"/>
    </row>
    <row r="85">
      <c r="C85" s="8"/>
      <c r="D85" s="8"/>
    </row>
    <row r="86">
      <c r="C86" s="8"/>
      <c r="D86" s="8"/>
    </row>
    <row r="87">
      <c r="C87" s="8"/>
      <c r="D87" s="8"/>
    </row>
    <row r="88">
      <c r="C88" s="8"/>
      <c r="D88" s="8"/>
    </row>
    <row r="89">
      <c r="C89" s="8"/>
      <c r="D89" s="8"/>
    </row>
    <row r="90">
      <c r="C90" s="8"/>
      <c r="D90" s="8"/>
    </row>
    <row r="91">
      <c r="C91" s="8"/>
      <c r="D91" s="8"/>
    </row>
    <row r="92">
      <c r="C92" s="8"/>
      <c r="D92" s="8"/>
    </row>
    <row r="93">
      <c r="C93" s="8"/>
      <c r="D93" s="8"/>
    </row>
    <row r="94">
      <c r="C94" s="8"/>
      <c r="D94" s="8"/>
    </row>
    <row r="95">
      <c r="C95" s="8"/>
      <c r="D95" s="8"/>
    </row>
    <row r="96">
      <c r="C96" s="8"/>
      <c r="D96" s="8"/>
    </row>
    <row r="97">
      <c r="C97" s="8"/>
      <c r="D97" s="8"/>
    </row>
    <row r="98">
      <c r="C98" s="8"/>
      <c r="D98" s="8"/>
    </row>
    <row r="99">
      <c r="C99" s="8"/>
      <c r="D99" s="8"/>
    </row>
    <row r="100">
      <c r="C100" s="8"/>
      <c r="D100" s="8"/>
    </row>
    <row r="101">
      <c r="C101" s="8"/>
      <c r="D101" s="8"/>
    </row>
    <row r="102">
      <c r="C102" s="8"/>
      <c r="D102" s="8"/>
    </row>
    <row r="103">
      <c r="C103" s="8"/>
      <c r="D103" s="8"/>
    </row>
    <row r="104">
      <c r="C104" s="8"/>
      <c r="D104" s="8"/>
    </row>
    <row r="105">
      <c r="C105" s="8"/>
      <c r="D105" s="8"/>
    </row>
    <row r="106">
      <c r="C106" s="8"/>
      <c r="D106" s="8"/>
    </row>
    <row r="107">
      <c r="C107" s="8"/>
      <c r="D107" s="8"/>
    </row>
    <row r="108">
      <c r="C108" s="8"/>
      <c r="D108" s="8"/>
    </row>
    <row r="109">
      <c r="C109" s="8"/>
      <c r="D109" s="8"/>
    </row>
    <row r="110">
      <c r="C110" s="8"/>
      <c r="D110" s="8"/>
    </row>
    <row r="111">
      <c r="C111" s="8"/>
      <c r="D111" s="8"/>
    </row>
    <row r="112">
      <c r="C112" s="8"/>
      <c r="D112" s="8"/>
    </row>
    <row r="113">
      <c r="C113" s="8"/>
      <c r="D113" s="8"/>
    </row>
    <row r="114">
      <c r="C114" s="8"/>
      <c r="D114" s="8"/>
    </row>
    <row r="115">
      <c r="C115" s="8"/>
      <c r="D115" s="8"/>
    </row>
    <row r="116">
      <c r="C116" s="8"/>
      <c r="D116" s="8"/>
    </row>
    <row r="117">
      <c r="C117" s="8"/>
      <c r="D117" s="8"/>
    </row>
    <row r="118">
      <c r="C118" s="8"/>
      <c r="D118" s="8"/>
    </row>
    <row r="119">
      <c r="C119" s="8"/>
      <c r="D119" s="8"/>
    </row>
    <row r="120">
      <c r="C120" s="8"/>
      <c r="D120" s="8"/>
    </row>
    <row r="121">
      <c r="C121" s="8"/>
      <c r="D121" s="8"/>
    </row>
    <row r="122">
      <c r="C122" s="8"/>
      <c r="D122" s="8"/>
    </row>
    <row r="123">
      <c r="C123" s="8"/>
      <c r="D123" s="8"/>
    </row>
    <row r="124">
      <c r="C124" s="8"/>
      <c r="D124" s="8"/>
    </row>
    <row r="125">
      <c r="C125" s="8"/>
      <c r="D125" s="8"/>
    </row>
    <row r="126">
      <c r="C126" s="8"/>
      <c r="D126" s="8"/>
    </row>
    <row r="127">
      <c r="C127" s="8"/>
      <c r="D127" s="8"/>
    </row>
    <row r="128">
      <c r="C128" s="8"/>
      <c r="D128" s="8"/>
    </row>
    <row r="129">
      <c r="C129" s="8"/>
      <c r="D129" s="8"/>
    </row>
    <row r="130">
      <c r="C130" s="8"/>
      <c r="D130" s="8"/>
    </row>
    <row r="131">
      <c r="C131" s="8"/>
      <c r="D131" s="8"/>
    </row>
    <row r="132">
      <c r="C132" s="8"/>
      <c r="D132" s="8"/>
    </row>
    <row r="133">
      <c r="C133" s="8"/>
      <c r="D133" s="8"/>
    </row>
    <row r="134">
      <c r="C134" s="8"/>
      <c r="D134" s="8"/>
    </row>
    <row r="135">
      <c r="C135" s="8"/>
      <c r="D135" s="8"/>
    </row>
    <row r="136">
      <c r="C136" s="8"/>
      <c r="D136" s="8"/>
    </row>
    <row r="137">
      <c r="C137" s="8"/>
      <c r="D137" s="8"/>
    </row>
    <row r="138">
      <c r="C138" s="8"/>
      <c r="D138" s="8"/>
    </row>
    <row r="139">
      <c r="C139" s="8"/>
      <c r="D139" s="8"/>
    </row>
    <row r="140">
      <c r="C140" s="8"/>
      <c r="D140" s="8"/>
    </row>
    <row r="141">
      <c r="C141" s="8"/>
      <c r="D141" s="8"/>
    </row>
    <row r="142">
      <c r="C142" s="8"/>
      <c r="D142" s="8"/>
    </row>
    <row r="143">
      <c r="C143" s="8"/>
      <c r="D143" s="8"/>
    </row>
    <row r="144">
      <c r="C144" s="8"/>
      <c r="D144" s="8"/>
    </row>
    <row r="145">
      <c r="C145" s="8"/>
      <c r="D145" s="8"/>
    </row>
    <row r="146">
      <c r="C146" s="8"/>
      <c r="D146" s="8"/>
    </row>
    <row r="147">
      <c r="C147" s="8"/>
      <c r="D147" s="8"/>
    </row>
    <row r="148">
      <c r="C148" s="8"/>
      <c r="D148" s="8"/>
    </row>
    <row r="149">
      <c r="C149" s="8"/>
      <c r="D149" s="8"/>
    </row>
    <row r="150">
      <c r="C150" s="8"/>
      <c r="D150" s="8"/>
    </row>
    <row r="151">
      <c r="C151" s="8"/>
      <c r="D151" s="8"/>
    </row>
    <row r="152">
      <c r="C152" s="8"/>
      <c r="D152" s="8"/>
    </row>
    <row r="153">
      <c r="C153" s="8"/>
      <c r="D153" s="8"/>
    </row>
    <row r="154">
      <c r="C154" s="8"/>
      <c r="D154" s="8"/>
    </row>
    <row r="155">
      <c r="C155" s="8"/>
      <c r="D155" s="8"/>
    </row>
    <row r="156">
      <c r="C156" s="8"/>
      <c r="D156" s="8"/>
    </row>
    <row r="157">
      <c r="C157" s="8"/>
      <c r="D157" s="8"/>
    </row>
    <row r="158">
      <c r="C158" s="8"/>
      <c r="D158" s="8"/>
    </row>
    <row r="159">
      <c r="C159" s="8"/>
      <c r="D159" s="8"/>
    </row>
    <row r="160">
      <c r="C160" s="8"/>
      <c r="D160" s="8"/>
    </row>
    <row r="161">
      <c r="C161" s="8"/>
      <c r="D161" s="8"/>
    </row>
    <row r="162">
      <c r="C162" s="8"/>
      <c r="D162" s="8"/>
    </row>
    <row r="163">
      <c r="C163" s="8"/>
      <c r="D163" s="8"/>
    </row>
    <row r="164">
      <c r="C164" s="8"/>
      <c r="D164" s="8"/>
    </row>
    <row r="165">
      <c r="C165" s="8"/>
      <c r="D165" s="8"/>
    </row>
    <row r="166">
      <c r="C166" s="8"/>
      <c r="D166" s="8"/>
    </row>
    <row r="167">
      <c r="C167" s="8"/>
      <c r="D167" s="8"/>
    </row>
    <row r="168">
      <c r="C168" s="8"/>
      <c r="D168" s="8"/>
    </row>
    <row r="169">
      <c r="C169" s="8"/>
      <c r="D169" s="8"/>
    </row>
    <row r="170">
      <c r="C170" s="8"/>
      <c r="D170" s="8"/>
    </row>
    <row r="171">
      <c r="C171" s="8"/>
      <c r="D171" s="8"/>
    </row>
    <row r="172">
      <c r="C172" s="8"/>
      <c r="D172" s="8"/>
    </row>
    <row r="173">
      <c r="C173" s="8"/>
      <c r="D173" s="8"/>
    </row>
    <row r="174">
      <c r="C174" s="8"/>
      <c r="D174" s="8"/>
    </row>
    <row r="175">
      <c r="C175" s="8"/>
      <c r="D175" s="8"/>
    </row>
    <row r="176">
      <c r="C176" s="8"/>
      <c r="D176" s="8"/>
    </row>
    <row r="177">
      <c r="C177" s="8"/>
      <c r="D177" s="8"/>
    </row>
    <row r="178">
      <c r="C178" s="8"/>
      <c r="D178" s="8"/>
    </row>
    <row r="179">
      <c r="C179" s="8"/>
      <c r="D179" s="8"/>
    </row>
    <row r="180">
      <c r="C180" s="8"/>
      <c r="D180" s="8"/>
    </row>
    <row r="181">
      <c r="C181" s="8"/>
      <c r="D181" s="8"/>
    </row>
    <row r="182">
      <c r="C182" s="8"/>
      <c r="D182" s="8"/>
    </row>
    <row r="183">
      <c r="C183" s="8"/>
      <c r="D183" s="8"/>
    </row>
    <row r="184">
      <c r="C184" s="8"/>
      <c r="D184" s="8"/>
    </row>
    <row r="185">
      <c r="C185" s="8"/>
      <c r="D185" s="8"/>
    </row>
    <row r="186">
      <c r="C186" s="8"/>
      <c r="D186" s="8"/>
    </row>
    <row r="187">
      <c r="C187" s="8"/>
      <c r="D187" s="8"/>
    </row>
    <row r="188">
      <c r="C188" s="8"/>
      <c r="D188" s="8"/>
    </row>
    <row r="189">
      <c r="C189" s="8"/>
      <c r="D189" s="8"/>
    </row>
    <row r="190">
      <c r="C190" s="8"/>
      <c r="D190" s="8"/>
    </row>
    <row r="191">
      <c r="C191" s="8"/>
      <c r="D191" s="8"/>
    </row>
    <row r="192">
      <c r="C192" s="8"/>
      <c r="D192" s="8"/>
    </row>
    <row r="193">
      <c r="C193" s="8"/>
      <c r="D193" s="8"/>
    </row>
    <row r="194">
      <c r="C194" s="8"/>
      <c r="D194" s="8"/>
    </row>
    <row r="195">
      <c r="C195" s="8"/>
      <c r="D195" s="8"/>
    </row>
    <row r="196">
      <c r="C196" s="8"/>
      <c r="D196" s="8"/>
    </row>
    <row r="197">
      <c r="C197" s="8"/>
      <c r="D197" s="8"/>
    </row>
    <row r="198">
      <c r="C198" s="8"/>
      <c r="D198" s="8"/>
    </row>
    <row r="199">
      <c r="C199" s="8"/>
      <c r="D199" s="8"/>
    </row>
    <row r="200">
      <c r="C200" s="8"/>
      <c r="D200" s="8"/>
    </row>
    <row r="201">
      <c r="C201" s="8"/>
      <c r="D201" s="8"/>
    </row>
    <row r="202">
      <c r="C202" s="8"/>
      <c r="D202" s="8"/>
    </row>
    <row r="203">
      <c r="C203" s="8"/>
      <c r="D203" s="8"/>
    </row>
    <row r="204">
      <c r="C204" s="8"/>
      <c r="D204" s="8"/>
    </row>
    <row r="205">
      <c r="C205" s="8"/>
      <c r="D205" s="8"/>
    </row>
    <row r="206">
      <c r="C206" s="8"/>
      <c r="D206" s="8"/>
    </row>
    <row r="207">
      <c r="C207" s="8"/>
      <c r="D207" s="8"/>
    </row>
    <row r="208">
      <c r="C208" s="8"/>
      <c r="D208" s="8"/>
    </row>
    <row r="209">
      <c r="C209" s="8"/>
      <c r="D209" s="8"/>
    </row>
    <row r="210">
      <c r="C210" s="8"/>
      <c r="D210" s="8"/>
    </row>
    <row r="211">
      <c r="C211" s="8"/>
      <c r="D211" s="8"/>
    </row>
    <row r="212">
      <c r="C212" s="8"/>
      <c r="D212" s="8"/>
    </row>
    <row r="213">
      <c r="C213" s="8"/>
      <c r="D213" s="8"/>
    </row>
    <row r="214">
      <c r="C214" s="8"/>
      <c r="D214" s="8"/>
    </row>
    <row r="215">
      <c r="C215" s="8"/>
      <c r="D215" s="8"/>
    </row>
    <row r="216">
      <c r="C216" s="8"/>
      <c r="D216" s="8"/>
    </row>
    <row r="217">
      <c r="C217" s="8"/>
      <c r="D217" s="8"/>
    </row>
    <row r="218">
      <c r="C218" s="8"/>
      <c r="D218" s="8"/>
    </row>
    <row r="219">
      <c r="C219" s="8"/>
      <c r="D219" s="8"/>
    </row>
    <row r="220">
      <c r="C220" s="8"/>
      <c r="D220" s="8"/>
    </row>
    <row r="221">
      <c r="C221" s="8"/>
      <c r="D221" s="8"/>
    </row>
    <row r="222">
      <c r="C222" s="8"/>
      <c r="D222" s="8"/>
    </row>
    <row r="223">
      <c r="C223" s="8"/>
      <c r="D223" s="8"/>
    </row>
    <row r="224">
      <c r="C224" s="8"/>
      <c r="D224" s="8"/>
    </row>
    <row r="225">
      <c r="C225" s="8"/>
      <c r="D225" s="8"/>
    </row>
    <row r="226">
      <c r="C226" s="8"/>
      <c r="D226" s="8"/>
    </row>
    <row r="227">
      <c r="C227" s="8"/>
      <c r="D227" s="8"/>
    </row>
    <row r="228">
      <c r="C228" s="8"/>
      <c r="D228" s="8"/>
    </row>
    <row r="229">
      <c r="C229" s="8"/>
      <c r="D229" s="8"/>
    </row>
    <row r="230">
      <c r="C230" s="8"/>
      <c r="D230" s="8"/>
    </row>
    <row r="231">
      <c r="C231" s="8"/>
      <c r="D231" s="8"/>
    </row>
    <row r="232">
      <c r="C232" s="8"/>
      <c r="D232" s="8"/>
    </row>
    <row r="233">
      <c r="C233" s="8"/>
      <c r="D233" s="8"/>
    </row>
    <row r="234">
      <c r="C234" s="8"/>
      <c r="D234" s="8"/>
    </row>
    <row r="235">
      <c r="C235" s="8"/>
      <c r="D235" s="8"/>
    </row>
    <row r="236">
      <c r="C236" s="8"/>
      <c r="D236" s="8"/>
    </row>
    <row r="237">
      <c r="C237" s="8"/>
      <c r="D237" s="8"/>
    </row>
    <row r="238">
      <c r="C238" s="8"/>
      <c r="D238" s="8"/>
    </row>
    <row r="239">
      <c r="C239" s="8"/>
      <c r="D239" s="8"/>
    </row>
    <row r="240">
      <c r="C240" s="8"/>
      <c r="D240" s="8"/>
    </row>
    <row r="241">
      <c r="C241" s="8"/>
      <c r="D241" s="8"/>
    </row>
    <row r="242">
      <c r="C242" s="8"/>
      <c r="D242" s="8"/>
    </row>
    <row r="243">
      <c r="C243" s="8"/>
      <c r="D243" s="8"/>
    </row>
    <row r="244">
      <c r="C244" s="8"/>
      <c r="D244" s="8"/>
    </row>
    <row r="245">
      <c r="C245" s="8"/>
      <c r="D245" s="8"/>
    </row>
    <row r="246">
      <c r="C246" s="8"/>
      <c r="D246" s="8"/>
    </row>
    <row r="247">
      <c r="C247" s="8"/>
      <c r="D247" s="8"/>
    </row>
    <row r="248">
      <c r="C248" s="8"/>
      <c r="D248" s="8"/>
    </row>
    <row r="249">
      <c r="C249" s="8"/>
      <c r="D249" s="8"/>
    </row>
    <row r="250">
      <c r="C250" s="8"/>
      <c r="D250" s="8"/>
    </row>
    <row r="251">
      <c r="C251" s="8"/>
      <c r="D251" s="8"/>
    </row>
    <row r="252">
      <c r="C252" s="8"/>
      <c r="D252" s="8"/>
    </row>
    <row r="253">
      <c r="C253" s="8"/>
      <c r="D253" s="8"/>
    </row>
    <row r="254">
      <c r="C254" s="8"/>
      <c r="D254" s="8"/>
    </row>
    <row r="255">
      <c r="C255" s="8"/>
      <c r="D255" s="8"/>
    </row>
    <row r="256">
      <c r="C256" s="8"/>
      <c r="D256" s="8"/>
    </row>
    <row r="257">
      <c r="C257" s="8"/>
      <c r="D257" s="8"/>
    </row>
    <row r="258">
      <c r="C258" s="8"/>
      <c r="D258" s="8"/>
    </row>
    <row r="259">
      <c r="C259" s="8"/>
      <c r="D259" s="8"/>
    </row>
    <row r="260">
      <c r="C260" s="8"/>
      <c r="D260" s="8"/>
    </row>
    <row r="261">
      <c r="C261" s="8"/>
      <c r="D261" s="8"/>
    </row>
    <row r="262">
      <c r="C262" s="8"/>
      <c r="D262" s="8"/>
    </row>
    <row r="263">
      <c r="C263" s="8"/>
      <c r="D263" s="8"/>
    </row>
    <row r="264">
      <c r="C264" s="8"/>
      <c r="D264" s="8"/>
    </row>
    <row r="265">
      <c r="C265" s="8"/>
      <c r="D265" s="8"/>
    </row>
    <row r="266">
      <c r="C266" s="8"/>
      <c r="D266" s="8"/>
    </row>
    <row r="267">
      <c r="C267" s="8"/>
      <c r="D267" s="8"/>
    </row>
    <row r="268">
      <c r="C268" s="8"/>
      <c r="D268" s="8"/>
    </row>
    <row r="269">
      <c r="C269" s="8"/>
      <c r="D269" s="8"/>
    </row>
    <row r="270">
      <c r="C270" s="8"/>
      <c r="D270" s="8"/>
    </row>
    <row r="271">
      <c r="C271" s="8"/>
      <c r="D271" s="8"/>
    </row>
    <row r="272">
      <c r="C272" s="8"/>
      <c r="D272" s="8"/>
    </row>
    <row r="273">
      <c r="C273" s="8"/>
      <c r="D273" s="8"/>
    </row>
    <row r="274">
      <c r="C274" s="8"/>
      <c r="D274" s="8"/>
    </row>
    <row r="275">
      <c r="C275" s="8"/>
      <c r="D275" s="8"/>
    </row>
    <row r="276">
      <c r="C276" s="8"/>
      <c r="D276" s="8"/>
    </row>
    <row r="277">
      <c r="C277" s="8"/>
      <c r="D277" s="8"/>
    </row>
    <row r="278">
      <c r="C278" s="8"/>
      <c r="D278" s="8"/>
    </row>
    <row r="279">
      <c r="C279" s="8"/>
      <c r="D279" s="8"/>
    </row>
    <row r="280">
      <c r="C280" s="8"/>
      <c r="D280" s="8"/>
    </row>
    <row r="281">
      <c r="C281" s="8"/>
      <c r="D281" s="8"/>
    </row>
    <row r="282">
      <c r="C282" s="8"/>
      <c r="D282" s="8"/>
    </row>
    <row r="283">
      <c r="C283" s="8"/>
      <c r="D283" s="8"/>
    </row>
    <row r="284">
      <c r="C284" s="8"/>
      <c r="D284" s="8"/>
    </row>
    <row r="285">
      <c r="C285" s="8"/>
      <c r="D285" s="8"/>
    </row>
    <row r="286">
      <c r="C286" s="8"/>
      <c r="D286" s="8"/>
    </row>
    <row r="287">
      <c r="C287" s="8"/>
      <c r="D287" s="8"/>
    </row>
    <row r="288">
      <c r="C288" s="8"/>
      <c r="D288" s="8"/>
    </row>
    <row r="289">
      <c r="C289" s="8"/>
      <c r="D289" s="8"/>
    </row>
    <row r="290">
      <c r="C290" s="8"/>
      <c r="D290" s="8"/>
    </row>
    <row r="291">
      <c r="C291" s="8"/>
      <c r="D291" s="8"/>
    </row>
    <row r="292">
      <c r="C292" s="8"/>
      <c r="D292" s="8"/>
    </row>
    <row r="293">
      <c r="C293" s="8"/>
      <c r="D293" s="8"/>
    </row>
    <row r="294">
      <c r="C294" s="8"/>
      <c r="D294" s="8"/>
    </row>
    <row r="295">
      <c r="C295" s="8"/>
      <c r="D295" s="8"/>
    </row>
    <row r="296">
      <c r="C296" s="8"/>
      <c r="D296" s="8"/>
    </row>
    <row r="297">
      <c r="C297" s="8"/>
      <c r="D297" s="8"/>
    </row>
    <row r="298">
      <c r="C298" s="8"/>
      <c r="D298" s="8"/>
    </row>
    <row r="299">
      <c r="C299" s="8"/>
      <c r="D299" s="8"/>
    </row>
    <row r="300">
      <c r="C300" s="8"/>
      <c r="D300" s="8"/>
    </row>
    <row r="301">
      <c r="C301" s="8"/>
      <c r="D301" s="8"/>
    </row>
    <row r="302">
      <c r="C302" s="8"/>
      <c r="D302" s="8"/>
    </row>
    <row r="303">
      <c r="C303" s="8"/>
      <c r="D303" s="8"/>
    </row>
    <row r="304">
      <c r="C304" s="8"/>
      <c r="D304" s="8"/>
    </row>
    <row r="305">
      <c r="C305" s="8"/>
      <c r="D305" s="8"/>
    </row>
    <row r="306">
      <c r="C306" s="8"/>
      <c r="D306" s="8"/>
    </row>
    <row r="307">
      <c r="C307" s="8"/>
      <c r="D307" s="8"/>
    </row>
    <row r="308">
      <c r="C308" s="8"/>
      <c r="D308" s="8"/>
    </row>
    <row r="309">
      <c r="C309" s="8"/>
      <c r="D309" s="8"/>
    </row>
    <row r="310">
      <c r="C310" s="8"/>
      <c r="D310" s="8"/>
    </row>
    <row r="311">
      <c r="C311" s="8"/>
      <c r="D311" s="8"/>
    </row>
    <row r="312">
      <c r="C312" s="8"/>
      <c r="D312" s="8"/>
    </row>
    <row r="313">
      <c r="C313" s="8"/>
      <c r="D313" s="8"/>
    </row>
    <row r="314">
      <c r="C314" s="8"/>
      <c r="D314" s="8"/>
    </row>
    <row r="315">
      <c r="C315" s="8"/>
      <c r="D315" s="8"/>
    </row>
    <row r="316">
      <c r="C316" s="8"/>
      <c r="D316" s="8"/>
    </row>
    <row r="317">
      <c r="C317" s="8"/>
      <c r="D317" s="8"/>
    </row>
    <row r="318">
      <c r="C318" s="8"/>
      <c r="D318" s="8"/>
    </row>
    <row r="319">
      <c r="C319" s="8"/>
      <c r="D319" s="8"/>
    </row>
    <row r="320">
      <c r="C320" s="8"/>
      <c r="D320" s="8"/>
    </row>
    <row r="321">
      <c r="C321" s="8"/>
      <c r="D321" s="8"/>
    </row>
    <row r="322">
      <c r="C322" s="8"/>
      <c r="D322" s="8"/>
    </row>
    <row r="323">
      <c r="C323" s="8"/>
      <c r="D323" s="8"/>
    </row>
    <row r="324">
      <c r="C324" s="8"/>
      <c r="D324" s="8"/>
    </row>
    <row r="325">
      <c r="C325" s="8"/>
      <c r="D325" s="8"/>
    </row>
    <row r="326">
      <c r="C326" s="8"/>
      <c r="D326" s="8"/>
    </row>
    <row r="327">
      <c r="C327" s="8"/>
      <c r="D327" s="8"/>
    </row>
    <row r="328">
      <c r="C328" s="8"/>
      <c r="D328" s="8"/>
    </row>
    <row r="329">
      <c r="C329" s="8"/>
      <c r="D329" s="8"/>
    </row>
    <row r="330">
      <c r="C330" s="8"/>
      <c r="D330" s="8"/>
    </row>
    <row r="331">
      <c r="C331" s="8"/>
      <c r="D331" s="8"/>
    </row>
    <row r="332">
      <c r="C332" s="8"/>
      <c r="D332" s="8"/>
    </row>
    <row r="333">
      <c r="C333" s="8"/>
      <c r="D333" s="8"/>
    </row>
    <row r="334">
      <c r="C334" s="8"/>
      <c r="D334" s="8"/>
    </row>
    <row r="335">
      <c r="C335" s="8"/>
      <c r="D335" s="8"/>
    </row>
    <row r="336">
      <c r="C336" s="8"/>
      <c r="D336" s="8"/>
    </row>
    <row r="337">
      <c r="C337" s="8"/>
      <c r="D337" s="8"/>
    </row>
    <row r="338">
      <c r="C338" s="8"/>
      <c r="D338" s="8"/>
    </row>
    <row r="339">
      <c r="C339" s="8"/>
      <c r="D339" s="8"/>
    </row>
    <row r="340">
      <c r="C340" s="8"/>
      <c r="D340" s="8"/>
    </row>
    <row r="341">
      <c r="C341" s="8"/>
      <c r="D341" s="8"/>
    </row>
    <row r="342">
      <c r="C342" s="8"/>
      <c r="D342" s="8"/>
    </row>
    <row r="343">
      <c r="C343" s="8"/>
      <c r="D343" s="8"/>
    </row>
    <row r="344">
      <c r="C344" s="8"/>
      <c r="D344" s="8"/>
    </row>
    <row r="345">
      <c r="C345" s="8"/>
      <c r="D345" s="8"/>
    </row>
    <row r="346">
      <c r="C346" s="8"/>
      <c r="D346" s="8"/>
    </row>
    <row r="347">
      <c r="C347" s="8"/>
      <c r="D347" s="8"/>
    </row>
    <row r="348">
      <c r="C348" s="8"/>
      <c r="D348" s="8"/>
    </row>
    <row r="349">
      <c r="C349" s="8"/>
      <c r="D349" s="8"/>
    </row>
    <row r="350">
      <c r="C350" s="8"/>
      <c r="D350" s="8"/>
    </row>
    <row r="351">
      <c r="C351" s="8"/>
      <c r="D351" s="8"/>
    </row>
    <row r="352">
      <c r="C352" s="8"/>
      <c r="D352" s="8"/>
    </row>
    <row r="353">
      <c r="C353" s="8"/>
      <c r="D353" s="8"/>
    </row>
    <row r="354">
      <c r="C354" s="8"/>
      <c r="D354" s="8"/>
    </row>
    <row r="355">
      <c r="C355" s="8"/>
      <c r="D355" s="8"/>
    </row>
    <row r="356">
      <c r="C356" s="8"/>
      <c r="D356" s="8"/>
    </row>
    <row r="357">
      <c r="C357" s="8"/>
      <c r="D357" s="8"/>
    </row>
    <row r="358">
      <c r="C358" s="8"/>
      <c r="D358" s="8"/>
    </row>
    <row r="359">
      <c r="C359" s="8"/>
      <c r="D359" s="8"/>
    </row>
    <row r="360">
      <c r="C360" s="8"/>
      <c r="D360" s="8"/>
    </row>
    <row r="361">
      <c r="C361" s="8"/>
      <c r="D361" s="8"/>
    </row>
    <row r="362">
      <c r="C362" s="8"/>
      <c r="D362" s="8"/>
    </row>
    <row r="363">
      <c r="C363" s="8"/>
      <c r="D363" s="8"/>
    </row>
    <row r="364">
      <c r="C364" s="8"/>
      <c r="D364" s="8"/>
    </row>
    <row r="365">
      <c r="C365" s="8"/>
      <c r="D365" s="8"/>
    </row>
    <row r="366">
      <c r="C366" s="8"/>
      <c r="D366" s="8"/>
    </row>
    <row r="367">
      <c r="C367" s="8"/>
      <c r="D367" s="8"/>
    </row>
    <row r="368">
      <c r="C368" s="8"/>
      <c r="D368" s="8"/>
    </row>
    <row r="369">
      <c r="C369" s="8"/>
      <c r="D369" s="8"/>
    </row>
    <row r="370">
      <c r="C370" s="8"/>
      <c r="D370" s="8"/>
    </row>
    <row r="371">
      <c r="C371" s="8"/>
      <c r="D371" s="8"/>
    </row>
    <row r="372">
      <c r="C372" s="8"/>
      <c r="D372" s="8"/>
    </row>
    <row r="373">
      <c r="C373" s="8"/>
      <c r="D373" s="8"/>
    </row>
    <row r="374">
      <c r="C374" s="8"/>
      <c r="D374" s="8"/>
    </row>
    <row r="375">
      <c r="C375" s="8"/>
      <c r="D375" s="8"/>
    </row>
    <row r="376">
      <c r="C376" s="8"/>
      <c r="D376" s="8"/>
    </row>
    <row r="377">
      <c r="C377" s="8"/>
      <c r="D377" s="8"/>
    </row>
    <row r="378">
      <c r="C378" s="8"/>
      <c r="D378" s="8"/>
    </row>
    <row r="379">
      <c r="C379" s="8"/>
      <c r="D379" s="8"/>
    </row>
    <row r="380">
      <c r="C380" s="8"/>
      <c r="D380" s="8"/>
    </row>
    <row r="381">
      <c r="C381" s="8"/>
      <c r="D381" s="8"/>
    </row>
    <row r="382">
      <c r="C382" s="8"/>
      <c r="D382" s="8"/>
    </row>
    <row r="383">
      <c r="C383" s="8"/>
      <c r="D383" s="8"/>
    </row>
    <row r="384">
      <c r="C384" s="8"/>
      <c r="D384" s="8"/>
    </row>
    <row r="385">
      <c r="C385" s="8"/>
      <c r="D385" s="8"/>
    </row>
    <row r="386">
      <c r="C386" s="8"/>
      <c r="D386" s="8"/>
    </row>
    <row r="387">
      <c r="C387" s="8"/>
      <c r="D387" s="8"/>
    </row>
    <row r="388">
      <c r="C388" s="8"/>
      <c r="D388" s="8"/>
    </row>
    <row r="389">
      <c r="C389" s="8"/>
      <c r="D389" s="8"/>
    </row>
    <row r="390">
      <c r="C390" s="8"/>
      <c r="D390" s="8"/>
    </row>
    <row r="391">
      <c r="C391" s="8"/>
      <c r="D391" s="8"/>
    </row>
    <row r="392">
      <c r="C392" s="8"/>
      <c r="D392" s="8"/>
    </row>
    <row r="393">
      <c r="C393" s="8"/>
      <c r="D393" s="8"/>
    </row>
    <row r="394">
      <c r="C394" s="8"/>
      <c r="D394" s="8"/>
    </row>
    <row r="395">
      <c r="C395" s="8"/>
      <c r="D395" s="8"/>
    </row>
    <row r="396">
      <c r="C396" s="8"/>
      <c r="D396" s="8"/>
    </row>
    <row r="397">
      <c r="C397" s="8"/>
      <c r="D397" s="8"/>
    </row>
    <row r="398">
      <c r="C398" s="8"/>
      <c r="D398" s="8"/>
    </row>
    <row r="399">
      <c r="C399" s="8"/>
      <c r="D399" s="8"/>
    </row>
    <row r="400">
      <c r="C400" s="8"/>
      <c r="D400" s="8"/>
    </row>
    <row r="401">
      <c r="C401" s="8"/>
      <c r="D401" s="8"/>
    </row>
    <row r="402">
      <c r="C402" s="8"/>
      <c r="D402" s="8"/>
    </row>
    <row r="403">
      <c r="C403" s="8"/>
      <c r="D403" s="8"/>
    </row>
    <row r="404">
      <c r="C404" s="8"/>
      <c r="D404" s="8"/>
    </row>
    <row r="405">
      <c r="C405" s="8"/>
      <c r="D405" s="8"/>
    </row>
    <row r="406">
      <c r="C406" s="8"/>
      <c r="D406" s="8"/>
    </row>
    <row r="407">
      <c r="C407" s="8"/>
      <c r="D407" s="8"/>
    </row>
    <row r="408">
      <c r="C408" s="8"/>
      <c r="D408" s="8"/>
    </row>
    <row r="409">
      <c r="C409" s="8"/>
      <c r="D409" s="8"/>
    </row>
    <row r="410">
      <c r="C410" s="8"/>
      <c r="D410" s="8"/>
    </row>
    <row r="411">
      <c r="C411" s="8"/>
      <c r="D411" s="8"/>
    </row>
    <row r="412">
      <c r="C412" s="8"/>
      <c r="D412" s="8"/>
    </row>
    <row r="413">
      <c r="C413" s="8"/>
      <c r="D413" s="8"/>
    </row>
    <row r="414">
      <c r="C414" s="8"/>
      <c r="D414" s="8"/>
    </row>
    <row r="415">
      <c r="C415" s="8"/>
      <c r="D415" s="8"/>
    </row>
    <row r="416">
      <c r="C416" s="8"/>
      <c r="D416" s="8"/>
    </row>
    <row r="417">
      <c r="C417" s="8"/>
      <c r="D417" s="8"/>
    </row>
    <row r="418">
      <c r="C418" s="8"/>
      <c r="D418" s="8"/>
    </row>
    <row r="419">
      <c r="C419" s="8"/>
      <c r="D419" s="8"/>
    </row>
    <row r="420">
      <c r="C420" s="8"/>
      <c r="D420" s="8"/>
    </row>
    <row r="421">
      <c r="C421" s="8"/>
      <c r="D421" s="8"/>
    </row>
    <row r="422">
      <c r="C422" s="8"/>
      <c r="D422" s="8"/>
    </row>
    <row r="423">
      <c r="C423" s="8"/>
      <c r="D423" s="8"/>
    </row>
    <row r="424">
      <c r="C424" s="8"/>
      <c r="D424" s="8"/>
    </row>
    <row r="425">
      <c r="C425" s="8"/>
      <c r="D425" s="8"/>
    </row>
    <row r="426">
      <c r="C426" s="8"/>
      <c r="D426" s="8"/>
    </row>
    <row r="427">
      <c r="C427" s="8"/>
      <c r="D427" s="8"/>
    </row>
    <row r="428">
      <c r="C428" s="8"/>
      <c r="D428" s="8"/>
    </row>
    <row r="429">
      <c r="C429" s="8"/>
      <c r="D429" s="8"/>
    </row>
    <row r="430">
      <c r="C430" s="8"/>
      <c r="D430" s="8"/>
    </row>
    <row r="431">
      <c r="C431" s="8"/>
      <c r="D431" s="8"/>
    </row>
    <row r="432">
      <c r="C432" s="8"/>
      <c r="D432" s="8"/>
    </row>
    <row r="433">
      <c r="C433" s="8"/>
      <c r="D433" s="8"/>
    </row>
    <row r="434">
      <c r="C434" s="8"/>
      <c r="D434" s="8"/>
    </row>
    <row r="435">
      <c r="C435" s="8"/>
      <c r="D435" s="8"/>
    </row>
    <row r="436">
      <c r="C436" s="8"/>
      <c r="D436" s="8"/>
    </row>
    <row r="437">
      <c r="C437" s="8"/>
      <c r="D437" s="8"/>
    </row>
    <row r="438">
      <c r="C438" s="8"/>
      <c r="D438" s="8"/>
    </row>
    <row r="439">
      <c r="C439" s="8"/>
      <c r="D439" s="8"/>
    </row>
    <row r="440">
      <c r="C440" s="8"/>
      <c r="D440" s="8"/>
    </row>
    <row r="441">
      <c r="C441" s="8"/>
      <c r="D441" s="8"/>
    </row>
    <row r="442">
      <c r="C442" s="8"/>
      <c r="D442" s="8"/>
    </row>
    <row r="443">
      <c r="C443" s="8"/>
      <c r="D443" s="8"/>
    </row>
    <row r="444">
      <c r="C444" s="8"/>
      <c r="D444" s="8"/>
    </row>
    <row r="445">
      <c r="C445" s="8"/>
      <c r="D445" s="8"/>
    </row>
    <row r="446">
      <c r="C446" s="8"/>
      <c r="D446" s="8"/>
    </row>
    <row r="447">
      <c r="C447" s="8"/>
      <c r="D447" s="8"/>
    </row>
    <row r="448">
      <c r="C448" s="8"/>
      <c r="D448" s="8"/>
    </row>
    <row r="449">
      <c r="C449" s="8"/>
      <c r="D449" s="8"/>
    </row>
    <row r="450">
      <c r="C450" s="8"/>
      <c r="D450" s="8"/>
    </row>
    <row r="451">
      <c r="C451" s="8"/>
      <c r="D451" s="8"/>
    </row>
    <row r="452">
      <c r="C452" s="8"/>
      <c r="D452" s="8"/>
    </row>
    <row r="453">
      <c r="C453" s="8"/>
      <c r="D453" s="8"/>
    </row>
    <row r="454">
      <c r="C454" s="8"/>
      <c r="D454" s="8"/>
    </row>
    <row r="455">
      <c r="C455" s="8"/>
      <c r="D455" s="8"/>
    </row>
    <row r="456">
      <c r="C456" s="8"/>
      <c r="D456" s="8"/>
    </row>
    <row r="457">
      <c r="C457" s="8"/>
      <c r="D457" s="8"/>
    </row>
    <row r="458">
      <c r="C458" s="8"/>
      <c r="D458" s="8"/>
    </row>
    <row r="459">
      <c r="C459" s="8"/>
      <c r="D459" s="8"/>
    </row>
    <row r="460">
      <c r="C460" s="8"/>
      <c r="D460" s="8"/>
    </row>
    <row r="461">
      <c r="C461" s="8"/>
      <c r="D461" s="8"/>
    </row>
    <row r="462">
      <c r="C462" s="8"/>
      <c r="D462" s="8"/>
    </row>
    <row r="463">
      <c r="C463" s="8"/>
      <c r="D463" s="8"/>
    </row>
    <row r="464">
      <c r="C464" s="8"/>
      <c r="D464" s="8"/>
    </row>
    <row r="465">
      <c r="C465" s="8"/>
      <c r="D465" s="8"/>
    </row>
    <row r="466">
      <c r="C466" s="8"/>
      <c r="D466" s="8"/>
    </row>
    <row r="467">
      <c r="C467" s="8"/>
      <c r="D467" s="8"/>
    </row>
    <row r="468">
      <c r="C468" s="8"/>
      <c r="D468" s="8"/>
    </row>
    <row r="469">
      <c r="C469" s="8"/>
      <c r="D469" s="8"/>
    </row>
    <row r="470">
      <c r="C470" s="8"/>
      <c r="D470" s="8"/>
    </row>
    <row r="471">
      <c r="C471" s="8"/>
      <c r="D471" s="8"/>
    </row>
    <row r="472">
      <c r="C472" s="8"/>
      <c r="D472" s="8"/>
    </row>
    <row r="473">
      <c r="C473" s="8"/>
      <c r="D473" s="8"/>
    </row>
    <row r="474">
      <c r="C474" s="8"/>
      <c r="D474" s="8"/>
    </row>
    <row r="475">
      <c r="C475" s="8"/>
      <c r="D475" s="8"/>
    </row>
    <row r="476">
      <c r="C476" s="8"/>
      <c r="D476" s="8"/>
    </row>
    <row r="477">
      <c r="C477" s="8"/>
      <c r="D477" s="8"/>
    </row>
    <row r="478">
      <c r="C478" s="8"/>
      <c r="D478" s="8"/>
    </row>
    <row r="479">
      <c r="C479" s="8"/>
      <c r="D479" s="8"/>
    </row>
    <row r="480">
      <c r="C480" s="8"/>
      <c r="D480" s="8"/>
    </row>
    <row r="481">
      <c r="C481" s="8"/>
      <c r="D481" s="8"/>
    </row>
    <row r="482">
      <c r="C482" s="8"/>
      <c r="D482" s="8"/>
    </row>
    <row r="483">
      <c r="C483" s="8"/>
      <c r="D483" s="8"/>
    </row>
    <row r="484">
      <c r="C484" s="8"/>
      <c r="D484" s="8"/>
    </row>
    <row r="485">
      <c r="C485" s="8"/>
      <c r="D485" s="8"/>
    </row>
    <row r="486">
      <c r="C486" s="8"/>
      <c r="D486" s="8"/>
    </row>
    <row r="487">
      <c r="C487" s="8"/>
      <c r="D487" s="8"/>
    </row>
    <row r="488">
      <c r="C488" s="8"/>
      <c r="D488" s="8"/>
    </row>
    <row r="489">
      <c r="C489" s="8"/>
      <c r="D489" s="8"/>
    </row>
    <row r="490">
      <c r="C490" s="8"/>
      <c r="D490" s="8"/>
    </row>
    <row r="491">
      <c r="C491" s="8"/>
      <c r="D491" s="8"/>
    </row>
    <row r="492">
      <c r="C492" s="8"/>
      <c r="D492" s="8"/>
    </row>
    <row r="493">
      <c r="C493" s="8"/>
      <c r="D493" s="8"/>
    </row>
    <row r="494">
      <c r="C494" s="8"/>
      <c r="D494" s="8"/>
    </row>
    <row r="495">
      <c r="C495" s="8"/>
      <c r="D495" s="8"/>
    </row>
    <row r="496">
      <c r="C496" s="8"/>
      <c r="D496" s="8"/>
    </row>
    <row r="497">
      <c r="C497" s="8"/>
      <c r="D497" s="8"/>
    </row>
    <row r="498">
      <c r="C498" s="8"/>
      <c r="D498" s="8"/>
    </row>
    <row r="499">
      <c r="C499" s="8"/>
      <c r="D499" s="8"/>
    </row>
    <row r="500">
      <c r="C500" s="8"/>
      <c r="D500" s="8"/>
    </row>
    <row r="501">
      <c r="C501" s="8"/>
      <c r="D501" s="8"/>
    </row>
    <row r="502">
      <c r="C502" s="8"/>
      <c r="D502" s="8"/>
    </row>
    <row r="503">
      <c r="C503" s="8"/>
      <c r="D503" s="8"/>
    </row>
    <row r="504">
      <c r="C504" s="8"/>
      <c r="D504" s="8"/>
    </row>
    <row r="505">
      <c r="C505" s="8"/>
      <c r="D505" s="8"/>
    </row>
    <row r="506">
      <c r="C506" s="8"/>
      <c r="D506" s="8"/>
    </row>
    <row r="507">
      <c r="C507" s="8"/>
      <c r="D507" s="8"/>
    </row>
    <row r="508">
      <c r="C508" s="8"/>
      <c r="D508" s="8"/>
    </row>
    <row r="509">
      <c r="C509" s="8"/>
      <c r="D509" s="8"/>
    </row>
    <row r="510">
      <c r="C510" s="8"/>
      <c r="D510" s="8"/>
    </row>
    <row r="511">
      <c r="C511" s="8"/>
      <c r="D511" s="8"/>
    </row>
    <row r="512">
      <c r="C512" s="8"/>
      <c r="D512" s="8"/>
    </row>
    <row r="513">
      <c r="C513" s="8"/>
      <c r="D513" s="8"/>
    </row>
    <row r="514">
      <c r="C514" s="8"/>
      <c r="D514" s="8"/>
    </row>
    <row r="515">
      <c r="C515" s="8"/>
      <c r="D515" s="8"/>
    </row>
    <row r="516">
      <c r="C516" s="8"/>
      <c r="D516" s="8"/>
    </row>
    <row r="517">
      <c r="C517" s="8"/>
      <c r="D517" s="8"/>
    </row>
    <row r="518">
      <c r="C518" s="8"/>
      <c r="D518" s="8"/>
    </row>
    <row r="519">
      <c r="C519" s="8"/>
      <c r="D519" s="8"/>
    </row>
    <row r="520">
      <c r="C520" s="8"/>
      <c r="D520" s="8"/>
    </row>
    <row r="521">
      <c r="C521" s="8"/>
      <c r="D521" s="8"/>
    </row>
    <row r="522">
      <c r="C522" s="8"/>
      <c r="D522" s="8"/>
    </row>
    <row r="523">
      <c r="C523" s="8"/>
      <c r="D523" s="8"/>
    </row>
    <row r="524">
      <c r="C524" s="8"/>
      <c r="D524" s="8"/>
    </row>
    <row r="525">
      <c r="C525" s="8"/>
      <c r="D525" s="8"/>
    </row>
    <row r="526">
      <c r="C526" s="8"/>
      <c r="D526" s="8"/>
    </row>
    <row r="527">
      <c r="C527" s="8"/>
      <c r="D527" s="8"/>
    </row>
    <row r="528">
      <c r="C528" s="8"/>
      <c r="D528" s="8"/>
    </row>
    <row r="529">
      <c r="C529" s="8"/>
      <c r="D529" s="8"/>
    </row>
    <row r="530">
      <c r="C530" s="8"/>
      <c r="D530" s="8"/>
    </row>
    <row r="531">
      <c r="C531" s="8"/>
      <c r="D531" s="8"/>
    </row>
    <row r="532">
      <c r="C532" s="8"/>
      <c r="D532" s="8"/>
    </row>
    <row r="533">
      <c r="C533" s="8"/>
      <c r="D533" s="8"/>
    </row>
    <row r="534">
      <c r="C534" s="8"/>
      <c r="D534" s="8"/>
    </row>
    <row r="535">
      <c r="C535" s="8"/>
      <c r="D535" s="8"/>
    </row>
    <row r="536">
      <c r="C536" s="8"/>
      <c r="D536" s="8"/>
    </row>
    <row r="537">
      <c r="C537" s="8"/>
      <c r="D537" s="8"/>
    </row>
    <row r="538">
      <c r="C538" s="8"/>
      <c r="D538" s="8"/>
    </row>
    <row r="539">
      <c r="C539" s="8"/>
      <c r="D539" s="8"/>
    </row>
    <row r="540">
      <c r="C540" s="8"/>
      <c r="D540" s="8"/>
    </row>
    <row r="541">
      <c r="C541" s="8"/>
      <c r="D541" s="8"/>
    </row>
    <row r="542">
      <c r="C542" s="8"/>
      <c r="D542" s="8"/>
    </row>
    <row r="543">
      <c r="C543" s="8"/>
      <c r="D543" s="8"/>
    </row>
    <row r="544">
      <c r="C544" s="8"/>
      <c r="D544" s="8"/>
    </row>
    <row r="545">
      <c r="C545" s="8"/>
      <c r="D545" s="8"/>
    </row>
    <row r="546">
      <c r="C546" s="8"/>
      <c r="D546" s="8"/>
    </row>
    <row r="547">
      <c r="C547" s="8"/>
      <c r="D547" s="8"/>
    </row>
    <row r="548">
      <c r="C548" s="8"/>
      <c r="D548" s="8"/>
    </row>
    <row r="549">
      <c r="C549" s="8"/>
      <c r="D549" s="8"/>
    </row>
    <row r="550">
      <c r="C550" s="8"/>
      <c r="D550" s="8"/>
    </row>
    <row r="551">
      <c r="C551" s="8"/>
      <c r="D551" s="8"/>
    </row>
    <row r="552">
      <c r="C552" s="8"/>
      <c r="D552" s="8"/>
    </row>
    <row r="553">
      <c r="C553" s="8"/>
      <c r="D553" s="8"/>
    </row>
    <row r="554">
      <c r="C554" s="8"/>
      <c r="D554" s="8"/>
    </row>
    <row r="555">
      <c r="C555" s="8"/>
      <c r="D555" s="8"/>
    </row>
    <row r="556">
      <c r="C556" s="8"/>
      <c r="D556" s="8"/>
    </row>
    <row r="557">
      <c r="C557" s="8"/>
      <c r="D557" s="8"/>
    </row>
    <row r="558">
      <c r="C558" s="8"/>
      <c r="D558" s="8"/>
    </row>
    <row r="559">
      <c r="C559" s="8"/>
      <c r="D559" s="8"/>
    </row>
    <row r="560">
      <c r="C560" s="8"/>
      <c r="D560" s="8"/>
    </row>
    <row r="561">
      <c r="C561" s="8"/>
      <c r="D561" s="8"/>
    </row>
    <row r="562">
      <c r="C562" s="8"/>
      <c r="D562" s="8"/>
    </row>
    <row r="563">
      <c r="C563" s="8"/>
      <c r="D563" s="8"/>
    </row>
    <row r="564">
      <c r="C564" s="8"/>
      <c r="D564" s="8"/>
    </row>
    <row r="565">
      <c r="C565" s="8"/>
      <c r="D565" s="8"/>
    </row>
    <row r="566">
      <c r="C566" s="8"/>
      <c r="D566" s="8"/>
    </row>
    <row r="567">
      <c r="C567" s="8"/>
      <c r="D567" s="8"/>
    </row>
    <row r="568">
      <c r="C568" s="8"/>
      <c r="D568" s="8"/>
    </row>
    <row r="569">
      <c r="C569" s="8"/>
      <c r="D569" s="8"/>
    </row>
    <row r="570">
      <c r="C570" s="8"/>
      <c r="D570" s="8"/>
    </row>
    <row r="571">
      <c r="C571" s="8"/>
      <c r="D571" s="8"/>
    </row>
    <row r="572">
      <c r="C572" s="8"/>
      <c r="D572" s="8"/>
    </row>
    <row r="573">
      <c r="C573" s="8"/>
      <c r="D573" s="8"/>
    </row>
    <row r="574">
      <c r="C574" s="8"/>
      <c r="D574" s="8"/>
    </row>
    <row r="575">
      <c r="C575" s="8"/>
      <c r="D575" s="8"/>
    </row>
    <row r="576">
      <c r="C576" s="8"/>
      <c r="D576" s="8"/>
    </row>
    <row r="577">
      <c r="C577" s="8"/>
      <c r="D577" s="8"/>
    </row>
    <row r="578">
      <c r="C578" s="8"/>
      <c r="D578" s="8"/>
    </row>
    <row r="579">
      <c r="C579" s="8"/>
      <c r="D579" s="8"/>
    </row>
    <row r="580">
      <c r="C580" s="8"/>
      <c r="D580" s="8"/>
    </row>
    <row r="581">
      <c r="C581" s="8"/>
      <c r="D581" s="8"/>
    </row>
    <row r="582">
      <c r="C582" s="8"/>
      <c r="D582" s="8"/>
    </row>
    <row r="583">
      <c r="C583" s="8"/>
      <c r="D583" s="8"/>
    </row>
    <row r="584">
      <c r="C584" s="8"/>
      <c r="D584" s="8"/>
    </row>
    <row r="585">
      <c r="C585" s="8"/>
      <c r="D585" s="8"/>
    </row>
    <row r="586">
      <c r="C586" s="8"/>
      <c r="D586" s="8"/>
    </row>
    <row r="587">
      <c r="C587" s="8"/>
      <c r="D587" s="8"/>
    </row>
    <row r="588">
      <c r="C588" s="8"/>
      <c r="D588" s="8"/>
    </row>
    <row r="589">
      <c r="C589" s="8"/>
      <c r="D589" s="8"/>
    </row>
    <row r="590">
      <c r="C590" s="8"/>
      <c r="D590" s="8"/>
    </row>
    <row r="591">
      <c r="C591" s="8"/>
      <c r="D591" s="8"/>
    </row>
    <row r="592">
      <c r="C592" s="8"/>
      <c r="D592" s="8"/>
    </row>
    <row r="593">
      <c r="C593" s="8"/>
      <c r="D593" s="8"/>
    </row>
    <row r="594">
      <c r="C594" s="8"/>
      <c r="D594" s="8"/>
    </row>
    <row r="595">
      <c r="C595" s="8"/>
      <c r="D595" s="8"/>
    </row>
    <row r="596">
      <c r="C596" s="8"/>
      <c r="D596" s="8"/>
    </row>
    <row r="597">
      <c r="C597" s="8"/>
      <c r="D597" s="8"/>
    </row>
    <row r="598">
      <c r="C598" s="8"/>
      <c r="D598" s="8"/>
    </row>
    <row r="599">
      <c r="C599" s="8"/>
      <c r="D599" s="8"/>
    </row>
    <row r="600">
      <c r="C600" s="8"/>
      <c r="D600" s="8"/>
    </row>
    <row r="601">
      <c r="C601" s="8"/>
      <c r="D601" s="8"/>
    </row>
    <row r="602">
      <c r="C602" s="8"/>
      <c r="D602" s="8"/>
    </row>
    <row r="603">
      <c r="C603" s="8"/>
      <c r="D603" s="8"/>
    </row>
    <row r="604">
      <c r="C604" s="8"/>
      <c r="D604" s="8"/>
    </row>
    <row r="605">
      <c r="C605" s="8"/>
      <c r="D605" s="8"/>
    </row>
    <row r="606">
      <c r="C606" s="8"/>
      <c r="D606" s="8"/>
    </row>
    <row r="607">
      <c r="C607" s="8"/>
      <c r="D607" s="8"/>
    </row>
    <row r="608">
      <c r="C608" s="8"/>
      <c r="D608" s="8"/>
    </row>
    <row r="609">
      <c r="C609" s="8"/>
      <c r="D609" s="8"/>
    </row>
    <row r="610">
      <c r="C610" s="8"/>
      <c r="D610" s="8"/>
    </row>
    <row r="611">
      <c r="C611" s="8"/>
      <c r="D611" s="8"/>
    </row>
    <row r="612">
      <c r="C612" s="8"/>
      <c r="D612" s="8"/>
    </row>
    <row r="613">
      <c r="C613" s="8"/>
      <c r="D613" s="8"/>
    </row>
    <row r="614">
      <c r="C614" s="8"/>
      <c r="D614" s="8"/>
    </row>
    <row r="615">
      <c r="C615" s="8"/>
      <c r="D615" s="8"/>
    </row>
    <row r="616">
      <c r="C616" s="8"/>
      <c r="D616" s="8"/>
    </row>
    <row r="617">
      <c r="C617" s="8"/>
      <c r="D617" s="8"/>
    </row>
    <row r="618">
      <c r="C618" s="8"/>
      <c r="D618" s="8"/>
    </row>
    <row r="619">
      <c r="C619" s="8"/>
      <c r="D619" s="8"/>
    </row>
    <row r="620">
      <c r="C620" s="8"/>
      <c r="D620" s="8"/>
    </row>
    <row r="621">
      <c r="C621" s="8"/>
      <c r="D621" s="8"/>
    </row>
    <row r="622">
      <c r="C622" s="8"/>
      <c r="D622" s="8"/>
    </row>
    <row r="623">
      <c r="C623" s="8"/>
      <c r="D623" s="8"/>
    </row>
    <row r="624">
      <c r="C624" s="8"/>
      <c r="D624" s="8"/>
    </row>
    <row r="625">
      <c r="C625" s="8"/>
      <c r="D625" s="8"/>
    </row>
    <row r="626">
      <c r="C626" s="8"/>
      <c r="D626" s="8"/>
    </row>
    <row r="627">
      <c r="C627" s="8"/>
      <c r="D627" s="8"/>
    </row>
    <row r="628">
      <c r="C628" s="8"/>
      <c r="D628" s="8"/>
    </row>
    <row r="629">
      <c r="C629" s="8"/>
      <c r="D629" s="8"/>
    </row>
    <row r="630">
      <c r="C630" s="8"/>
      <c r="D630" s="8"/>
    </row>
    <row r="631">
      <c r="C631" s="8"/>
      <c r="D631" s="8"/>
    </row>
    <row r="632">
      <c r="C632" s="8"/>
      <c r="D632" s="8"/>
    </row>
    <row r="633">
      <c r="C633" s="8"/>
      <c r="D633" s="8"/>
    </row>
    <row r="634">
      <c r="C634" s="8"/>
      <c r="D634" s="8"/>
    </row>
    <row r="635">
      <c r="C635" s="8"/>
      <c r="D635" s="8"/>
    </row>
    <row r="636">
      <c r="C636" s="8"/>
      <c r="D636" s="8"/>
    </row>
    <row r="637">
      <c r="C637" s="8"/>
      <c r="D637" s="8"/>
    </row>
    <row r="638">
      <c r="C638" s="8"/>
      <c r="D638" s="8"/>
    </row>
    <row r="639">
      <c r="C639" s="8"/>
      <c r="D639" s="8"/>
    </row>
    <row r="640">
      <c r="C640" s="8"/>
      <c r="D640" s="8"/>
    </row>
    <row r="641">
      <c r="C641" s="8"/>
      <c r="D641" s="8"/>
    </row>
    <row r="642">
      <c r="C642" s="8"/>
      <c r="D642" s="8"/>
    </row>
    <row r="643">
      <c r="C643" s="8"/>
      <c r="D643" s="8"/>
    </row>
    <row r="644">
      <c r="C644" s="8"/>
      <c r="D644" s="8"/>
    </row>
    <row r="645">
      <c r="C645" s="8"/>
      <c r="D645" s="8"/>
    </row>
    <row r="646">
      <c r="C646" s="8"/>
      <c r="D646" s="8"/>
    </row>
    <row r="647">
      <c r="C647" s="8"/>
      <c r="D647" s="8"/>
    </row>
    <row r="648">
      <c r="C648" s="8"/>
      <c r="D648" s="8"/>
    </row>
    <row r="649">
      <c r="C649" s="8"/>
      <c r="D649" s="8"/>
    </row>
    <row r="650">
      <c r="C650" s="8"/>
      <c r="D650" s="8"/>
    </row>
    <row r="651">
      <c r="C651" s="8"/>
      <c r="D651" s="8"/>
    </row>
    <row r="652">
      <c r="C652" s="8"/>
      <c r="D652" s="8"/>
    </row>
    <row r="653">
      <c r="C653" s="8"/>
      <c r="D653" s="8"/>
    </row>
    <row r="654">
      <c r="C654" s="8"/>
      <c r="D654" s="8"/>
    </row>
    <row r="655">
      <c r="C655" s="8"/>
      <c r="D655" s="8"/>
    </row>
    <row r="656">
      <c r="C656" s="8"/>
      <c r="D656" s="8"/>
    </row>
    <row r="657">
      <c r="C657" s="8"/>
      <c r="D657" s="8"/>
    </row>
    <row r="658">
      <c r="C658" s="8"/>
      <c r="D658" s="8"/>
    </row>
    <row r="659">
      <c r="C659" s="8"/>
      <c r="D659" s="8"/>
    </row>
    <row r="660">
      <c r="C660" s="8"/>
      <c r="D660" s="8"/>
    </row>
    <row r="661">
      <c r="C661" s="8"/>
      <c r="D661" s="8"/>
    </row>
    <row r="662">
      <c r="C662" s="8"/>
      <c r="D662" s="8"/>
    </row>
    <row r="663">
      <c r="C663" s="8"/>
      <c r="D663" s="8"/>
    </row>
    <row r="664">
      <c r="C664" s="8"/>
      <c r="D664" s="8"/>
    </row>
    <row r="665">
      <c r="C665" s="8"/>
      <c r="D665" s="8"/>
    </row>
    <row r="666">
      <c r="C666" s="8"/>
      <c r="D666" s="8"/>
    </row>
    <row r="667">
      <c r="C667" s="8"/>
      <c r="D667" s="8"/>
    </row>
    <row r="668">
      <c r="C668" s="8"/>
      <c r="D668" s="8"/>
    </row>
    <row r="669">
      <c r="C669" s="8"/>
      <c r="D669" s="8"/>
    </row>
    <row r="670">
      <c r="C670" s="8"/>
      <c r="D670" s="8"/>
    </row>
    <row r="671">
      <c r="C671" s="8"/>
      <c r="D671" s="8"/>
    </row>
    <row r="672">
      <c r="C672" s="8"/>
      <c r="D672" s="8"/>
    </row>
    <row r="673">
      <c r="C673" s="8"/>
      <c r="D673" s="8"/>
    </row>
    <row r="674">
      <c r="C674" s="8"/>
      <c r="D674" s="8"/>
    </row>
    <row r="675">
      <c r="C675" s="8"/>
      <c r="D675" s="8"/>
    </row>
    <row r="676">
      <c r="C676" s="8"/>
      <c r="D676" s="8"/>
    </row>
    <row r="677">
      <c r="C677" s="8"/>
      <c r="D677" s="8"/>
    </row>
    <row r="678">
      <c r="C678" s="8"/>
      <c r="D678" s="8"/>
    </row>
    <row r="679">
      <c r="C679" s="8"/>
      <c r="D679" s="8"/>
    </row>
    <row r="680">
      <c r="C680" s="8"/>
      <c r="D680" s="8"/>
    </row>
    <row r="681">
      <c r="C681" s="8"/>
      <c r="D681" s="8"/>
    </row>
    <row r="682">
      <c r="C682" s="8"/>
      <c r="D682" s="8"/>
    </row>
    <row r="683">
      <c r="C683" s="8"/>
      <c r="D683" s="8"/>
    </row>
    <row r="684">
      <c r="C684" s="8"/>
      <c r="D684" s="8"/>
    </row>
    <row r="685">
      <c r="C685" s="8"/>
      <c r="D685" s="8"/>
    </row>
    <row r="686">
      <c r="C686" s="8"/>
      <c r="D686" s="8"/>
    </row>
    <row r="687">
      <c r="C687" s="8"/>
      <c r="D687" s="8"/>
    </row>
    <row r="688">
      <c r="C688" s="8"/>
      <c r="D688" s="8"/>
    </row>
    <row r="689">
      <c r="C689" s="8"/>
      <c r="D689" s="8"/>
    </row>
    <row r="690">
      <c r="C690" s="8"/>
      <c r="D690" s="8"/>
    </row>
    <row r="691">
      <c r="C691" s="8"/>
      <c r="D691" s="8"/>
    </row>
    <row r="692">
      <c r="C692" s="8"/>
      <c r="D692" s="8"/>
    </row>
    <row r="693">
      <c r="C693" s="8"/>
      <c r="D693" s="8"/>
    </row>
    <row r="694">
      <c r="C694" s="8"/>
      <c r="D694" s="8"/>
    </row>
    <row r="695">
      <c r="C695" s="8"/>
      <c r="D695" s="8"/>
    </row>
    <row r="696">
      <c r="C696" s="8"/>
      <c r="D696" s="8"/>
    </row>
    <row r="697">
      <c r="C697" s="8"/>
      <c r="D697" s="8"/>
    </row>
    <row r="698">
      <c r="C698" s="8"/>
      <c r="D698" s="8"/>
    </row>
    <row r="699">
      <c r="C699" s="8"/>
      <c r="D699" s="8"/>
    </row>
    <row r="700">
      <c r="C700" s="8"/>
      <c r="D700" s="8"/>
    </row>
    <row r="701">
      <c r="C701" s="8"/>
      <c r="D701" s="8"/>
    </row>
    <row r="702">
      <c r="C702" s="8"/>
      <c r="D702" s="8"/>
    </row>
    <row r="703">
      <c r="C703" s="8"/>
      <c r="D703" s="8"/>
    </row>
    <row r="704">
      <c r="C704" s="8"/>
      <c r="D704" s="8"/>
    </row>
    <row r="705">
      <c r="C705" s="8"/>
      <c r="D705" s="8"/>
    </row>
    <row r="706">
      <c r="C706" s="8"/>
      <c r="D706" s="8"/>
    </row>
    <row r="707">
      <c r="C707" s="8"/>
      <c r="D707" s="8"/>
    </row>
    <row r="708">
      <c r="C708" s="8"/>
      <c r="D708" s="8"/>
    </row>
    <row r="709">
      <c r="C709" s="8"/>
      <c r="D709" s="8"/>
    </row>
    <row r="710">
      <c r="C710" s="8"/>
      <c r="D710" s="8"/>
    </row>
    <row r="711">
      <c r="C711" s="8"/>
      <c r="D711" s="8"/>
    </row>
    <row r="712">
      <c r="C712" s="8"/>
      <c r="D712" s="8"/>
    </row>
    <row r="713">
      <c r="C713" s="8"/>
      <c r="D713" s="8"/>
    </row>
    <row r="714">
      <c r="C714" s="8"/>
      <c r="D714" s="8"/>
    </row>
    <row r="715">
      <c r="C715" s="8"/>
      <c r="D715" s="8"/>
    </row>
    <row r="716">
      <c r="C716" s="8"/>
      <c r="D716" s="8"/>
    </row>
    <row r="717">
      <c r="C717" s="8"/>
      <c r="D717" s="8"/>
    </row>
    <row r="718">
      <c r="C718" s="8"/>
      <c r="D718" s="8"/>
    </row>
    <row r="719">
      <c r="C719" s="8"/>
      <c r="D719" s="8"/>
    </row>
    <row r="720">
      <c r="C720" s="8"/>
      <c r="D720" s="8"/>
    </row>
    <row r="721">
      <c r="C721" s="8"/>
      <c r="D721" s="8"/>
    </row>
    <row r="722">
      <c r="C722" s="8"/>
      <c r="D722" s="8"/>
    </row>
    <row r="723">
      <c r="C723" s="8"/>
      <c r="D723" s="8"/>
    </row>
    <row r="724">
      <c r="C724" s="8"/>
      <c r="D724" s="8"/>
    </row>
    <row r="725">
      <c r="C725" s="8"/>
      <c r="D725" s="8"/>
    </row>
    <row r="726">
      <c r="C726" s="8"/>
      <c r="D726" s="8"/>
    </row>
    <row r="727">
      <c r="C727" s="8"/>
      <c r="D727" s="8"/>
    </row>
    <row r="728">
      <c r="C728" s="8"/>
      <c r="D728" s="8"/>
    </row>
    <row r="729">
      <c r="C729" s="8"/>
      <c r="D729" s="8"/>
    </row>
    <row r="730">
      <c r="C730" s="8"/>
      <c r="D730" s="8"/>
    </row>
    <row r="731">
      <c r="C731" s="8"/>
      <c r="D731" s="8"/>
    </row>
    <row r="732">
      <c r="C732" s="8"/>
      <c r="D732" s="8"/>
    </row>
    <row r="733">
      <c r="C733" s="8"/>
      <c r="D733" s="8"/>
    </row>
    <row r="734">
      <c r="C734" s="8"/>
      <c r="D734" s="8"/>
    </row>
    <row r="735">
      <c r="C735" s="8"/>
      <c r="D735" s="8"/>
    </row>
    <row r="736">
      <c r="C736" s="8"/>
      <c r="D736" s="8"/>
    </row>
    <row r="737">
      <c r="C737" s="8"/>
      <c r="D737" s="8"/>
    </row>
    <row r="738">
      <c r="C738" s="8"/>
      <c r="D738" s="8"/>
    </row>
    <row r="739">
      <c r="C739" s="8"/>
      <c r="D739" s="8"/>
    </row>
    <row r="740">
      <c r="C740" s="8"/>
      <c r="D740" s="8"/>
    </row>
    <row r="741">
      <c r="C741" s="8"/>
      <c r="D741" s="8"/>
    </row>
    <row r="742">
      <c r="C742" s="8"/>
      <c r="D742" s="8"/>
    </row>
    <row r="743">
      <c r="C743" s="8"/>
      <c r="D743" s="8"/>
    </row>
    <row r="744">
      <c r="C744" s="8"/>
      <c r="D744" s="8"/>
    </row>
    <row r="745">
      <c r="C745" s="8"/>
      <c r="D745" s="8"/>
    </row>
    <row r="746">
      <c r="C746" s="8"/>
      <c r="D746" s="8"/>
    </row>
    <row r="747">
      <c r="C747" s="8"/>
      <c r="D747" s="8"/>
    </row>
    <row r="748">
      <c r="C748" s="8"/>
      <c r="D748" s="8"/>
    </row>
    <row r="749">
      <c r="C749" s="8"/>
      <c r="D749" s="8"/>
    </row>
    <row r="750">
      <c r="C750" s="8"/>
      <c r="D750" s="8"/>
    </row>
    <row r="751">
      <c r="C751" s="8"/>
      <c r="D751" s="8"/>
    </row>
    <row r="752">
      <c r="C752" s="8"/>
      <c r="D752" s="8"/>
    </row>
    <row r="753">
      <c r="C753" s="8"/>
      <c r="D753" s="8"/>
    </row>
    <row r="754">
      <c r="C754" s="8"/>
      <c r="D754" s="8"/>
    </row>
    <row r="755">
      <c r="C755" s="8"/>
      <c r="D755" s="8"/>
    </row>
    <row r="756">
      <c r="C756" s="8"/>
      <c r="D756" s="8"/>
    </row>
    <row r="757">
      <c r="C757" s="8"/>
      <c r="D757" s="8"/>
    </row>
    <row r="758">
      <c r="C758" s="8"/>
      <c r="D758" s="8"/>
    </row>
    <row r="759">
      <c r="C759" s="8"/>
      <c r="D759" s="8"/>
    </row>
    <row r="760">
      <c r="C760" s="8"/>
      <c r="D760" s="8"/>
    </row>
    <row r="761">
      <c r="C761" s="8"/>
      <c r="D761" s="8"/>
    </row>
    <row r="762">
      <c r="C762" s="8"/>
      <c r="D762" s="8"/>
    </row>
    <row r="763">
      <c r="C763" s="8"/>
      <c r="D763" s="8"/>
    </row>
    <row r="764">
      <c r="C764" s="8"/>
      <c r="D764" s="8"/>
    </row>
    <row r="765">
      <c r="C765" s="8"/>
      <c r="D765" s="8"/>
    </row>
    <row r="766">
      <c r="C766" s="8"/>
      <c r="D766" s="8"/>
    </row>
    <row r="767">
      <c r="C767" s="8"/>
      <c r="D767" s="8"/>
    </row>
    <row r="768">
      <c r="C768" s="8"/>
      <c r="D768" s="8"/>
    </row>
    <row r="769">
      <c r="C769" s="8"/>
      <c r="D769" s="8"/>
    </row>
    <row r="770">
      <c r="C770" s="8"/>
      <c r="D770" s="8"/>
    </row>
    <row r="771">
      <c r="C771" s="8"/>
      <c r="D771" s="8"/>
    </row>
    <row r="772">
      <c r="C772" s="8"/>
      <c r="D772" s="8"/>
    </row>
    <row r="773">
      <c r="C773" s="8"/>
      <c r="D773" s="8"/>
    </row>
    <row r="774">
      <c r="C774" s="8"/>
      <c r="D774" s="8"/>
    </row>
    <row r="775">
      <c r="C775" s="8"/>
      <c r="D775" s="8"/>
    </row>
    <row r="776">
      <c r="C776" s="8"/>
      <c r="D776" s="8"/>
    </row>
    <row r="777">
      <c r="C777" s="8"/>
      <c r="D777" s="8"/>
    </row>
    <row r="778">
      <c r="C778" s="8"/>
      <c r="D778" s="8"/>
    </row>
    <row r="779">
      <c r="C779" s="8"/>
      <c r="D779" s="8"/>
    </row>
    <row r="780">
      <c r="C780" s="8"/>
      <c r="D780" s="8"/>
    </row>
    <row r="781">
      <c r="C781" s="8"/>
      <c r="D781" s="8"/>
    </row>
    <row r="782">
      <c r="C782" s="8"/>
      <c r="D782" s="8"/>
    </row>
    <row r="783">
      <c r="C783" s="8"/>
      <c r="D783" s="8"/>
    </row>
    <row r="784">
      <c r="C784" s="8"/>
      <c r="D784" s="8"/>
    </row>
    <row r="785">
      <c r="C785" s="8"/>
      <c r="D785" s="8"/>
    </row>
    <row r="786">
      <c r="C786" s="8"/>
      <c r="D786" s="8"/>
    </row>
    <row r="787">
      <c r="C787" s="8"/>
      <c r="D787" s="8"/>
    </row>
    <row r="788">
      <c r="C788" s="8"/>
      <c r="D788" s="8"/>
    </row>
    <row r="789">
      <c r="C789" s="8"/>
      <c r="D789" s="8"/>
    </row>
    <row r="790">
      <c r="C790" s="8"/>
      <c r="D790" s="8"/>
    </row>
    <row r="791">
      <c r="C791" s="8"/>
      <c r="D791" s="8"/>
    </row>
    <row r="792">
      <c r="C792" s="8"/>
      <c r="D792" s="8"/>
    </row>
    <row r="793">
      <c r="C793" s="8"/>
      <c r="D793" s="8"/>
    </row>
    <row r="794">
      <c r="C794" s="8"/>
      <c r="D794" s="8"/>
    </row>
    <row r="795">
      <c r="C795" s="8"/>
      <c r="D795" s="8"/>
    </row>
    <row r="796">
      <c r="C796" s="8"/>
      <c r="D796" s="8"/>
    </row>
    <row r="797">
      <c r="C797" s="8"/>
      <c r="D797" s="8"/>
    </row>
    <row r="798">
      <c r="C798" s="8"/>
      <c r="D798" s="8"/>
    </row>
    <row r="799">
      <c r="C799" s="8"/>
      <c r="D799" s="8"/>
    </row>
    <row r="800">
      <c r="C800" s="8"/>
      <c r="D800" s="8"/>
    </row>
    <row r="801">
      <c r="C801" s="8"/>
      <c r="D801" s="8"/>
    </row>
    <row r="802">
      <c r="C802" s="8"/>
      <c r="D802" s="8"/>
    </row>
    <row r="803">
      <c r="C803" s="8"/>
      <c r="D803" s="8"/>
    </row>
    <row r="804">
      <c r="C804" s="8"/>
      <c r="D804" s="8"/>
    </row>
    <row r="805">
      <c r="C805" s="8"/>
      <c r="D805" s="8"/>
    </row>
    <row r="806">
      <c r="C806" s="8"/>
      <c r="D806" s="8"/>
    </row>
    <row r="807">
      <c r="C807" s="8"/>
      <c r="D807" s="8"/>
    </row>
    <row r="808">
      <c r="C808" s="8"/>
      <c r="D808" s="8"/>
    </row>
    <row r="809">
      <c r="C809" s="8"/>
      <c r="D809" s="8"/>
    </row>
    <row r="810">
      <c r="C810" s="8"/>
      <c r="D810" s="8"/>
    </row>
    <row r="811">
      <c r="C811" s="8"/>
      <c r="D811" s="8"/>
    </row>
    <row r="812">
      <c r="C812" s="8"/>
      <c r="D812" s="8"/>
    </row>
    <row r="813">
      <c r="C813" s="8"/>
      <c r="D813" s="8"/>
    </row>
    <row r="814">
      <c r="C814" s="8"/>
      <c r="D814" s="8"/>
    </row>
    <row r="815">
      <c r="C815" s="8"/>
      <c r="D815" s="8"/>
    </row>
    <row r="816">
      <c r="C816" s="8"/>
      <c r="D816" s="8"/>
    </row>
    <row r="817">
      <c r="C817" s="8"/>
      <c r="D817" s="8"/>
    </row>
    <row r="818">
      <c r="C818" s="8"/>
      <c r="D818" s="8"/>
    </row>
    <row r="819">
      <c r="C819" s="8"/>
      <c r="D819" s="8"/>
    </row>
    <row r="820">
      <c r="C820" s="8"/>
      <c r="D820" s="8"/>
    </row>
    <row r="821">
      <c r="C821" s="8"/>
      <c r="D821" s="8"/>
    </row>
    <row r="822">
      <c r="C822" s="8"/>
      <c r="D822" s="8"/>
    </row>
    <row r="823">
      <c r="C823" s="8"/>
      <c r="D823" s="8"/>
    </row>
    <row r="824">
      <c r="C824" s="8"/>
      <c r="D824" s="8"/>
    </row>
    <row r="825">
      <c r="C825" s="8"/>
      <c r="D825" s="8"/>
    </row>
    <row r="826">
      <c r="C826" s="8"/>
      <c r="D826" s="8"/>
    </row>
    <row r="827">
      <c r="C827" s="8"/>
      <c r="D827" s="8"/>
    </row>
    <row r="828">
      <c r="C828" s="8"/>
      <c r="D828" s="8"/>
    </row>
    <row r="829">
      <c r="C829" s="8"/>
      <c r="D829" s="8"/>
    </row>
    <row r="830">
      <c r="C830" s="8"/>
      <c r="D830" s="8"/>
    </row>
    <row r="831">
      <c r="C831" s="8"/>
      <c r="D831" s="8"/>
    </row>
    <row r="832">
      <c r="C832" s="8"/>
      <c r="D832" s="8"/>
    </row>
    <row r="833">
      <c r="C833" s="8"/>
      <c r="D833" s="8"/>
    </row>
    <row r="834">
      <c r="C834" s="8"/>
      <c r="D834" s="8"/>
    </row>
    <row r="835">
      <c r="C835" s="8"/>
      <c r="D835" s="8"/>
    </row>
    <row r="836">
      <c r="C836" s="8"/>
      <c r="D836" s="8"/>
    </row>
    <row r="837">
      <c r="C837" s="8"/>
      <c r="D837" s="8"/>
    </row>
    <row r="838">
      <c r="C838" s="8"/>
      <c r="D838" s="8"/>
    </row>
    <row r="839">
      <c r="C839" s="8"/>
      <c r="D839" s="8"/>
    </row>
    <row r="840">
      <c r="C840" s="8"/>
      <c r="D840" s="8"/>
    </row>
    <row r="841">
      <c r="C841" s="8"/>
      <c r="D841" s="8"/>
    </row>
    <row r="842">
      <c r="C842" s="8"/>
      <c r="D842" s="8"/>
    </row>
    <row r="843">
      <c r="C843" s="8"/>
      <c r="D843" s="8"/>
    </row>
    <row r="844">
      <c r="C844" s="8"/>
      <c r="D844" s="8"/>
    </row>
    <row r="845">
      <c r="C845" s="8"/>
      <c r="D845" s="8"/>
    </row>
    <row r="846">
      <c r="C846" s="8"/>
      <c r="D846" s="8"/>
    </row>
    <row r="847">
      <c r="C847" s="8"/>
      <c r="D847" s="8"/>
    </row>
    <row r="848">
      <c r="C848" s="8"/>
      <c r="D848" s="8"/>
    </row>
    <row r="849">
      <c r="C849" s="8"/>
      <c r="D849" s="8"/>
    </row>
    <row r="850">
      <c r="C850" s="8"/>
      <c r="D850" s="8"/>
    </row>
    <row r="851">
      <c r="C851" s="8"/>
      <c r="D851" s="8"/>
    </row>
    <row r="852">
      <c r="C852" s="8"/>
      <c r="D852" s="8"/>
    </row>
    <row r="853">
      <c r="C853" s="8"/>
      <c r="D853" s="8"/>
    </row>
    <row r="854">
      <c r="C854" s="8"/>
      <c r="D854" s="8"/>
    </row>
    <row r="855">
      <c r="C855" s="8"/>
      <c r="D855" s="8"/>
    </row>
    <row r="856">
      <c r="C856" s="8"/>
      <c r="D856" s="8"/>
    </row>
    <row r="857">
      <c r="C857" s="8"/>
      <c r="D857" s="8"/>
    </row>
    <row r="858">
      <c r="C858" s="8"/>
      <c r="D858" s="8"/>
    </row>
    <row r="859">
      <c r="C859" s="8"/>
      <c r="D859" s="8"/>
    </row>
    <row r="860">
      <c r="C860" s="8"/>
      <c r="D860" s="8"/>
    </row>
    <row r="861">
      <c r="C861" s="8"/>
      <c r="D861" s="8"/>
    </row>
    <row r="862">
      <c r="C862" s="8"/>
      <c r="D862" s="8"/>
    </row>
    <row r="863">
      <c r="C863" s="8"/>
      <c r="D863" s="8"/>
    </row>
    <row r="864">
      <c r="C864" s="8"/>
      <c r="D864" s="8"/>
    </row>
    <row r="865">
      <c r="C865" s="8"/>
      <c r="D865" s="8"/>
    </row>
    <row r="866">
      <c r="C866" s="8"/>
      <c r="D866" s="8"/>
    </row>
    <row r="867">
      <c r="C867" s="8"/>
      <c r="D867" s="8"/>
    </row>
    <row r="868">
      <c r="C868" s="8"/>
      <c r="D868" s="8"/>
    </row>
    <row r="869">
      <c r="C869" s="8"/>
      <c r="D869" s="8"/>
    </row>
    <row r="870">
      <c r="C870" s="8"/>
      <c r="D870" s="8"/>
    </row>
    <row r="871">
      <c r="C871" s="8"/>
      <c r="D871" s="8"/>
    </row>
    <row r="872">
      <c r="C872" s="8"/>
      <c r="D872" s="8"/>
    </row>
    <row r="873">
      <c r="C873" s="8"/>
      <c r="D873" s="8"/>
    </row>
    <row r="874">
      <c r="C874" s="8"/>
      <c r="D874" s="8"/>
    </row>
    <row r="875">
      <c r="C875" s="8"/>
      <c r="D875" s="8"/>
    </row>
    <row r="876">
      <c r="C876" s="8"/>
      <c r="D876" s="8"/>
    </row>
    <row r="877">
      <c r="C877" s="8"/>
      <c r="D877" s="8"/>
    </row>
    <row r="878">
      <c r="C878" s="8"/>
      <c r="D878" s="8"/>
    </row>
    <row r="879">
      <c r="C879" s="8"/>
      <c r="D879" s="8"/>
    </row>
    <row r="880">
      <c r="C880" s="8"/>
      <c r="D880" s="8"/>
    </row>
    <row r="881">
      <c r="C881" s="8"/>
      <c r="D881" s="8"/>
    </row>
    <row r="882">
      <c r="C882" s="8"/>
      <c r="D882" s="8"/>
    </row>
    <row r="883">
      <c r="C883" s="8"/>
      <c r="D883" s="8"/>
    </row>
    <row r="884">
      <c r="C884" s="8"/>
      <c r="D884" s="8"/>
    </row>
    <row r="885">
      <c r="C885" s="8"/>
      <c r="D885" s="8"/>
    </row>
    <row r="886">
      <c r="C886" s="8"/>
      <c r="D886" s="8"/>
    </row>
    <row r="887">
      <c r="C887" s="8"/>
      <c r="D887" s="8"/>
    </row>
    <row r="888">
      <c r="C888" s="8"/>
      <c r="D888" s="8"/>
    </row>
    <row r="889">
      <c r="C889" s="8"/>
      <c r="D889" s="8"/>
    </row>
    <row r="890">
      <c r="C890" s="8"/>
      <c r="D890" s="8"/>
    </row>
    <row r="891">
      <c r="C891" s="8"/>
      <c r="D891" s="8"/>
    </row>
    <row r="892">
      <c r="C892" s="8"/>
      <c r="D892" s="8"/>
    </row>
    <row r="893">
      <c r="C893" s="8"/>
      <c r="D893" s="8"/>
    </row>
    <row r="894">
      <c r="C894" s="8"/>
      <c r="D894" s="8"/>
    </row>
    <row r="895">
      <c r="C895" s="8"/>
      <c r="D895" s="8"/>
    </row>
    <row r="896">
      <c r="C896" s="8"/>
      <c r="D896" s="8"/>
    </row>
    <row r="897">
      <c r="C897" s="8"/>
      <c r="D897" s="8"/>
    </row>
    <row r="898">
      <c r="C898" s="8"/>
      <c r="D898" s="8"/>
    </row>
    <row r="899">
      <c r="C899" s="8"/>
      <c r="D899" s="8"/>
    </row>
    <row r="900">
      <c r="C900" s="8"/>
      <c r="D900" s="8"/>
    </row>
    <row r="901">
      <c r="C901" s="8"/>
      <c r="D901" s="8"/>
    </row>
    <row r="902">
      <c r="C902" s="8"/>
      <c r="D902" s="8"/>
    </row>
    <row r="903">
      <c r="C903" s="8"/>
      <c r="D903" s="8"/>
    </row>
    <row r="904">
      <c r="C904" s="8"/>
      <c r="D904" s="8"/>
    </row>
    <row r="905">
      <c r="C905" s="8"/>
      <c r="D905" s="8"/>
    </row>
    <row r="906">
      <c r="C906" s="8"/>
      <c r="D906" s="8"/>
    </row>
    <row r="907">
      <c r="C907" s="8"/>
      <c r="D907" s="8"/>
    </row>
    <row r="908">
      <c r="C908" s="8"/>
      <c r="D908" s="8"/>
    </row>
    <row r="909">
      <c r="C909" s="8"/>
      <c r="D909" s="8"/>
    </row>
    <row r="910">
      <c r="C910" s="8"/>
      <c r="D910" s="8"/>
    </row>
    <row r="911">
      <c r="C911" s="8"/>
      <c r="D911" s="8"/>
    </row>
    <row r="912">
      <c r="C912" s="8"/>
      <c r="D912" s="8"/>
    </row>
    <row r="913">
      <c r="C913" s="8"/>
      <c r="D913" s="8"/>
    </row>
    <row r="914">
      <c r="C914" s="8"/>
      <c r="D914" s="8"/>
    </row>
    <row r="915">
      <c r="C915" s="8"/>
      <c r="D915" s="8"/>
    </row>
    <row r="916">
      <c r="C916" s="8"/>
      <c r="D916" s="8"/>
    </row>
    <row r="917">
      <c r="C917" s="8"/>
      <c r="D917" s="8"/>
    </row>
    <row r="918">
      <c r="C918" s="8"/>
      <c r="D918" s="8"/>
    </row>
    <row r="919">
      <c r="C919" s="8"/>
      <c r="D919" s="8"/>
    </row>
    <row r="920">
      <c r="C920" s="8"/>
      <c r="D920" s="8"/>
    </row>
    <row r="921">
      <c r="C921" s="8"/>
      <c r="D921" s="8"/>
    </row>
    <row r="922">
      <c r="C922" s="8"/>
      <c r="D922" s="8"/>
    </row>
    <row r="923">
      <c r="C923" s="8"/>
      <c r="D923" s="8"/>
    </row>
    <row r="924">
      <c r="C924" s="8"/>
      <c r="D924" s="8"/>
    </row>
    <row r="925">
      <c r="C925" s="8"/>
      <c r="D925" s="8"/>
    </row>
    <row r="926">
      <c r="C926" s="8"/>
      <c r="D926" s="8"/>
    </row>
    <row r="927">
      <c r="C927" s="8"/>
      <c r="D927" s="8"/>
    </row>
    <row r="928">
      <c r="C928" s="8"/>
      <c r="D928" s="8"/>
    </row>
    <row r="929">
      <c r="C929" s="8"/>
      <c r="D929" s="8"/>
    </row>
    <row r="930">
      <c r="C930" s="8"/>
      <c r="D930" s="8"/>
    </row>
    <row r="931">
      <c r="C931" s="8"/>
      <c r="D931" s="8"/>
    </row>
    <row r="932">
      <c r="C932" s="8"/>
      <c r="D932" s="8"/>
    </row>
    <row r="933">
      <c r="C933" s="8"/>
      <c r="D933" s="8"/>
    </row>
    <row r="934">
      <c r="C934" s="8"/>
      <c r="D934" s="8"/>
    </row>
    <row r="935">
      <c r="C935" s="8"/>
      <c r="D935" s="8"/>
    </row>
    <row r="936">
      <c r="C936" s="8"/>
      <c r="D936" s="8"/>
    </row>
    <row r="937">
      <c r="C937" s="8"/>
      <c r="D937" s="8"/>
    </row>
    <row r="938">
      <c r="C938" s="8"/>
      <c r="D938" s="8"/>
    </row>
    <row r="939">
      <c r="C939" s="8"/>
      <c r="D939" s="8"/>
    </row>
    <row r="940">
      <c r="C940" s="8"/>
      <c r="D940" s="8"/>
    </row>
    <row r="941">
      <c r="C941" s="8"/>
      <c r="D941" s="8"/>
    </row>
    <row r="942">
      <c r="C942" s="8"/>
      <c r="D942" s="8"/>
    </row>
    <row r="943">
      <c r="C943" s="8"/>
      <c r="D943" s="8"/>
    </row>
    <row r="944">
      <c r="C944" s="8"/>
      <c r="D944" s="8"/>
    </row>
    <row r="945">
      <c r="C945" s="8"/>
      <c r="D945" s="8"/>
    </row>
    <row r="946">
      <c r="C946" s="8"/>
      <c r="D946" s="8"/>
    </row>
    <row r="947">
      <c r="C947" s="8"/>
      <c r="D947" s="8"/>
    </row>
    <row r="948">
      <c r="C948" s="8"/>
      <c r="D948" s="8"/>
    </row>
    <row r="949">
      <c r="C949" s="8"/>
      <c r="D949" s="8"/>
    </row>
    <row r="950">
      <c r="C950" s="8"/>
      <c r="D950" s="8"/>
    </row>
    <row r="951">
      <c r="C951" s="8"/>
      <c r="D951" s="8"/>
    </row>
    <row r="952">
      <c r="C952" s="8"/>
      <c r="D952" s="8"/>
    </row>
    <row r="953">
      <c r="C953" s="8"/>
      <c r="D953" s="8"/>
    </row>
    <row r="954">
      <c r="C954" s="8"/>
      <c r="D954" s="8"/>
    </row>
    <row r="955">
      <c r="C955" s="8"/>
      <c r="D955" s="8"/>
    </row>
    <row r="956">
      <c r="C956" s="8"/>
      <c r="D956" s="8"/>
    </row>
    <row r="957">
      <c r="C957" s="8"/>
      <c r="D957" s="8"/>
    </row>
    <row r="958">
      <c r="C958" s="8"/>
      <c r="D958" s="8"/>
    </row>
    <row r="959">
      <c r="C959" s="8"/>
      <c r="D959" s="8"/>
    </row>
    <row r="960">
      <c r="C960" s="8"/>
      <c r="D960" s="8"/>
    </row>
    <row r="961">
      <c r="C961" s="8"/>
      <c r="D961" s="8"/>
    </row>
    <row r="962">
      <c r="C962" s="8"/>
      <c r="D962" s="8"/>
    </row>
    <row r="963">
      <c r="C963" s="8"/>
      <c r="D963" s="8"/>
    </row>
    <row r="964">
      <c r="C964" s="8"/>
      <c r="D964" s="8"/>
    </row>
    <row r="965">
      <c r="C965" s="8"/>
      <c r="D965" s="8"/>
    </row>
    <row r="966">
      <c r="C966" s="8"/>
      <c r="D966" s="8"/>
    </row>
    <row r="967">
      <c r="C967" s="8"/>
      <c r="D967" s="8"/>
    </row>
    <row r="968">
      <c r="C968" s="8"/>
      <c r="D968" s="8"/>
    </row>
    <row r="969">
      <c r="C969" s="8"/>
      <c r="D969" s="8"/>
    </row>
    <row r="970">
      <c r="C970" s="8"/>
      <c r="D970" s="8"/>
    </row>
    <row r="971">
      <c r="C971" s="8"/>
      <c r="D971" s="8"/>
    </row>
    <row r="972">
      <c r="C972" s="8"/>
      <c r="D972" s="8"/>
    </row>
    <row r="973">
      <c r="C973" s="8"/>
      <c r="D973" s="8"/>
    </row>
    <row r="974">
      <c r="C974" s="8"/>
      <c r="D974" s="8"/>
    </row>
    <row r="975">
      <c r="C975" s="8"/>
      <c r="D975" s="8"/>
    </row>
    <row r="976">
      <c r="C976" s="8"/>
      <c r="D976" s="8"/>
    </row>
    <row r="977">
      <c r="C977" s="8"/>
      <c r="D977" s="8"/>
    </row>
    <row r="978">
      <c r="C978" s="8"/>
      <c r="D978" s="8"/>
    </row>
    <row r="979">
      <c r="C979" s="8"/>
      <c r="D979" s="8"/>
    </row>
    <row r="980">
      <c r="C980" s="8"/>
      <c r="D980" s="8"/>
    </row>
    <row r="981">
      <c r="C981" s="8"/>
      <c r="D981" s="8"/>
    </row>
    <row r="982">
      <c r="C982" s="8"/>
      <c r="D982" s="8"/>
    </row>
    <row r="983">
      <c r="C983" s="8"/>
      <c r="D983" s="8"/>
    </row>
    <row r="984">
      <c r="C984" s="8"/>
      <c r="D984" s="8"/>
    </row>
    <row r="985">
      <c r="C985" s="8"/>
      <c r="D985" s="8"/>
    </row>
    <row r="986">
      <c r="C986" s="8"/>
      <c r="D986" s="8"/>
    </row>
    <row r="987">
      <c r="C987" s="8"/>
      <c r="D987" s="8"/>
    </row>
    <row r="988">
      <c r="C988" s="8"/>
      <c r="D988" s="8"/>
    </row>
    <row r="989">
      <c r="C989" s="8"/>
      <c r="D989" s="8"/>
    </row>
    <row r="990">
      <c r="C990" s="8"/>
      <c r="D990" s="8"/>
    </row>
    <row r="991">
      <c r="C991" s="8"/>
      <c r="D991" s="8"/>
    </row>
    <row r="992">
      <c r="C992" s="8"/>
      <c r="D992" s="8"/>
    </row>
    <row r="993">
      <c r="C993" s="8"/>
      <c r="D993" s="8"/>
    </row>
    <row r="994">
      <c r="C994" s="8"/>
      <c r="D994" s="8"/>
    </row>
    <row r="995">
      <c r="C995" s="8"/>
      <c r="D995" s="8"/>
    </row>
    <row r="996">
      <c r="C996" s="8"/>
      <c r="D996" s="8"/>
    </row>
    <row r="997">
      <c r="C997" s="8"/>
      <c r="D997" s="8"/>
    </row>
    <row r="998">
      <c r="C998" s="8"/>
      <c r="D998" s="8"/>
    </row>
    <row r="999">
      <c r="C999" s="8"/>
      <c r="D999" s="8"/>
    </row>
    <row r="1000">
      <c r="C1000" s="8"/>
      <c r="D1000" s="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